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055" windowHeight="7515" activeTab="6"/>
  </bookViews>
  <sheets>
    <sheet name="แบบ ผ.01" sheetId="1" r:id="rId1"/>
    <sheet name="ผ.02 โครงสร้างพื้นฐาน" sheetId="2" r:id="rId2"/>
    <sheet name="ผ.02เศรษฐกิจ" sheetId="3" r:id="rId3"/>
    <sheet name="ผ.02การพัฒนาทรัพยากรมนุษย์" sheetId="4" r:id="rId4"/>
    <sheet name="ผ.02การบริหารจัดการบ้านเมืองที่" sheetId="5" r:id="rId5"/>
    <sheet name="แบบ ผ.02-1" sheetId="6" r:id="rId6"/>
    <sheet name="แบบ ผ.03" sheetId="7" r:id="rId7"/>
  </sheets>
  <definedNames>
    <definedName name="_xlnm.Print_Area" localSheetId="5">'แบบ ผ.02-1'!$A$1:$AC$111</definedName>
    <definedName name="_xlnm.Print_Area" localSheetId="6">'แบบ ผ.03'!$A$1:$AE$322</definedName>
    <definedName name="_xlnm.Print_Area" localSheetId="1">'ผ.02 โครงสร้างพื้นฐาน'!$A$1:$U$616</definedName>
    <definedName name="_xlnm.Print_Area" localSheetId="4">'ผ.02การบริหารจัดการบ้านเมืองที่'!$A$1:$V$375</definedName>
    <definedName name="_xlnm.Print_Area" localSheetId="3">'ผ.02การพัฒนาทรัพยากรมนุษย์'!$A$1:$Y$676</definedName>
    <definedName name="_xlnm.Print_Area" localSheetId="2">'ผ.02เศรษฐกิจ'!$A$1:$O$166</definedName>
  </definedNames>
  <calcPr fullCalcOnLoad="1"/>
</workbook>
</file>

<file path=xl/sharedStrings.xml><?xml version="1.0" encoding="utf-8"?>
<sst xmlns="http://schemas.openxmlformats.org/spreadsheetml/2006/main" count="6338" uniqueCount="2421">
  <si>
    <t>อาสาสมัครป้องกันภัยฝ่าย</t>
  </si>
  <si>
    <t>ชุมชนมีความเป็นระเบียบ</t>
  </si>
  <si>
    <t>เรียบร้อยมากขึ้น</t>
  </si>
  <si>
    <t>นิเวศน์</t>
  </si>
  <si>
    <t xml:space="preserve">อุดหนุนกลุ่มวิสาหกิจชุมชน </t>
  </si>
  <si>
    <t>จัดกิจกรรมส่งเสริมกิจกรรม ชมรม</t>
  </si>
  <si>
    <t>To Be Number One หมู่ 1-8</t>
  </si>
  <si>
    <t>ฝึกอบรมให้ความรู้เรื่องเกี่ยวกับ</t>
  </si>
  <si>
    <t>ประชาชนในตำบลโคกศิลา</t>
  </si>
  <si>
    <t>จำนวน 3 แห่ง</t>
  </si>
  <si>
    <t xml:space="preserve">โรงเรียนในเขตพื้นที่ตำบลโคกศิลา  </t>
  </si>
  <si>
    <t>เวรยามบริการระบบหน่วยกู้ภัยและ</t>
  </si>
  <si>
    <t>บริการแพทย์ฉุกเฉินตำบลโคกศิลา</t>
  </si>
  <si>
    <t>ฉุกเฉิน 1669</t>
  </si>
  <si>
    <t>หย่อนใจ</t>
  </si>
  <si>
    <t>ส่งเสริมการจัดบรรพชาสามเณร</t>
  </si>
  <si>
    <t>ภาคฤดูร้อน หมู่ 1-8</t>
  </si>
  <si>
    <t>อุดหนุนกลุ่มวิสาหกิจชุมชน</t>
  </si>
  <si>
    <t>เบี้ยยังชีพผู้พิการ</t>
  </si>
  <si>
    <t>เบี้ยยังชีพผู้ป่วยเอดส์</t>
  </si>
  <si>
    <t>ปรับปรุงภูมิทัศน์ผังเมือง</t>
  </si>
  <si>
    <t>เด็กเล็ก</t>
  </si>
  <si>
    <t>ต่อเติม/ซ่อมแซมเมรุเผาศพ</t>
  </si>
  <si>
    <t>สนับสนุนอาหารเสริม(นม)</t>
  </si>
  <si>
    <t>เพื่อให้เด็กนักเรียนมีพัฒนาการที่ดี</t>
  </si>
  <si>
    <t>สนับสนุนการจัดการศึกษา</t>
  </si>
  <si>
    <t>เพื่อให้ประชาชนได้รับการศึกษา</t>
  </si>
  <si>
    <t>ส่งเสริมการจัดการศึกษานอก</t>
  </si>
  <si>
    <t>นอกโรงเรียน</t>
  </si>
  <si>
    <t>มากขึ้น</t>
  </si>
  <si>
    <t>โรงเรียน หมู่ 1-8</t>
  </si>
  <si>
    <t>สนับสนุนการจัดกิจกรรมวันเด็ก</t>
  </si>
  <si>
    <t>จัดกิจกรรมส่งเสริมสุขภาพ</t>
  </si>
  <si>
    <t>ด้านการออกกำลังกาย หมู่ 1-8</t>
  </si>
  <si>
    <t>บรรพชาสามเณรภาคฤดูร้อน</t>
  </si>
  <si>
    <t>รายละเอียดโครงการพัฒนา</t>
  </si>
  <si>
    <t>องค์การบริหารส่วนตำบลโคกศิลา  อำเภอเจริญศิลป์  จังหวัดสกลนคร</t>
  </si>
  <si>
    <t>โครงการ</t>
  </si>
  <si>
    <t>วัตถุประสงค์</t>
  </si>
  <si>
    <t>เป้าหมาย</t>
  </si>
  <si>
    <t>ผลที่คาดว่าจะได้รับ</t>
  </si>
  <si>
    <t>โคกศิลา</t>
  </si>
  <si>
    <t>ตำบลโคกศิลา</t>
  </si>
  <si>
    <t>ภายในตำบลโคกศิลา</t>
  </si>
  <si>
    <t>เพื่อความปลอดภัยในการคมนาคม</t>
  </si>
  <si>
    <t>ช่วงเวลากลางคืน</t>
  </si>
  <si>
    <t>หมู่ 1-8</t>
  </si>
  <si>
    <t>ส่งเสริมการปลูกพืชฤดูแล้ง</t>
  </si>
  <si>
    <t>ปลูกหญ้าแฝกเฉลิมพระเกียรติ</t>
  </si>
  <si>
    <t>จัดหาตลาดรองรับผลิตภัณฑ์</t>
  </si>
  <si>
    <t>ภายในตำบล</t>
  </si>
  <si>
    <t>อย่างทั่วถึง</t>
  </si>
  <si>
    <t>ประชาชนมีรายได้เพิ่มขั้น</t>
  </si>
  <si>
    <t>สำนักปลัด</t>
  </si>
  <si>
    <t>หน่วยงาน</t>
  </si>
  <si>
    <t>ก่อสร้างเตาเผาขยะตำบลโคกศิลา</t>
  </si>
  <si>
    <t>ประชาชนมีรายได้เพิ่มขึ้น</t>
  </si>
  <si>
    <t>เพื่อสนับสนุนบริการสาธารณสุข</t>
  </si>
  <si>
    <t>มูลฐาน หมู่ 1-8</t>
  </si>
  <si>
    <t>ก่อสร้างเมรุเผาศพประจำตำบล</t>
  </si>
  <si>
    <t>ขนาด กว้าง 8 ม.  ยาว 12 ม.</t>
  </si>
  <si>
    <t>ประชาชนได้รับความสะดวก</t>
  </si>
  <si>
    <t>เพื่อเพิ่มความปลอดภัยในชีวิตและ</t>
  </si>
  <si>
    <t>ทรัพย์สินของประชาชน</t>
  </si>
  <si>
    <t>ยาเสพติด</t>
  </si>
  <si>
    <t xml:space="preserve">โครงการส่งเสริมกิจกรรมชมรม </t>
  </si>
  <si>
    <t>To Be Number One</t>
  </si>
  <si>
    <t>จัดฝึกอบรมการพัฒนาศักยภาพ</t>
  </si>
  <si>
    <t>ปลูกป่าชุมชนตามที่สาธารณะ</t>
  </si>
  <si>
    <t>เฉลิมพระเกียรติ</t>
  </si>
  <si>
    <t>(ปลูกต้นไม้ให้ชีวิต)</t>
  </si>
  <si>
    <t>อนุรักษ์ทรัพยากรธรรมชาติ</t>
  </si>
  <si>
    <t>อบรมเยาวชนอนุรักษ์ทรัพยากร</t>
  </si>
  <si>
    <t>ธรรมชาติและสิ่งแวดล้อม</t>
  </si>
  <si>
    <t>จัดกิจกรรมการอนุรักษ์ทรัพยากร</t>
  </si>
  <si>
    <t>จัดฝึกอบรมเยาวชนอนุรักษ์</t>
  </si>
  <si>
    <t>ปรับปรุงภูมิทัศน์ภายในตำบล</t>
  </si>
  <si>
    <t>ปรับปรุงพื้นที่สาธารณะภายใน</t>
  </si>
  <si>
    <t>ตำบล</t>
  </si>
  <si>
    <t xml:space="preserve">ปรับปรุงภูมิทัศน์ภายในตำบล </t>
  </si>
  <si>
    <t>การช่วยเหลือประชาชนตาม</t>
  </si>
  <si>
    <t>อำนาจหน้าที่ของ อบต.</t>
  </si>
  <si>
    <t>พัฒนาศักยภาพเยาวชนเพื่อ</t>
  </si>
  <si>
    <t>สร้างที่ทำการองค์การบริหาร</t>
  </si>
  <si>
    <t>ส่วนตำบลโคกศิลา</t>
  </si>
  <si>
    <t>สาธารณภัยและบริการแพทย์</t>
  </si>
  <si>
    <t>ก่อสร้างเตาเผาขยะ</t>
  </si>
  <si>
    <t>เพื่อพัฒนาศักยภาพการทำงาน</t>
  </si>
  <si>
    <t>จัดฝึกอบรมให้ความรู้เกี่ยวกับ</t>
  </si>
  <si>
    <t>กฎหมายเบื้องต้น หมู่ 1-8</t>
  </si>
  <si>
    <t>ปรับปรุงภูมิทัศน์บริเวณ อบต.</t>
  </si>
  <si>
    <t>สวยงาม</t>
  </si>
  <si>
    <t>เพื่อปรับปรุงสภาพการทำงานและ</t>
  </si>
  <si>
    <t>ติดตั้งกล้องวงจรปิด (CCTV)</t>
  </si>
  <si>
    <t>ประชาชนมีความปลอดภัย</t>
  </si>
  <si>
    <t>บรรยากาศในการทำงาน</t>
  </si>
  <si>
    <t>มีประสิทธิภาพมากขึ้น</t>
  </si>
  <si>
    <t>การบริหารงานของ อบต.</t>
  </si>
  <si>
    <t>ในการสัญจรไป-มา</t>
  </si>
  <si>
    <t>เพื่อบูรณะศาสนสถาน</t>
  </si>
  <si>
    <t>ขนาด 1 เตาเผา ทุกวัดในพื้นที่</t>
  </si>
  <si>
    <t>เพื่อให้ประชาชนมีสถานที่พักผ่อน</t>
  </si>
  <si>
    <t xml:space="preserve">เพื่อพัฒนาภูมิทัศน์ อบต.ให้น่าอยู่ </t>
  </si>
  <si>
    <t>อำเภอเจริญศิลป์</t>
  </si>
  <si>
    <t>เพื่อส่งเสริมสนับสนุนแก่เด็กนักเรียน</t>
  </si>
  <si>
    <t>ที่เรียนดีแต่ขาดแคลนทุนทรัพย์</t>
  </si>
  <si>
    <t>เพื่อให้เยาวชน,ประชาชนทั่วไปมี</t>
  </si>
  <si>
    <t>สุขภาพสมบูรณ์แข็งแรง</t>
  </si>
  <si>
    <t>อบรมคุณธรรมและจริยธรรม</t>
  </si>
  <si>
    <t>เยาวชน,ประชาชนทั่วไปมี</t>
  </si>
  <si>
    <t>อย่างเพียงพอ</t>
  </si>
  <si>
    <t>การประกอบอาชีพ</t>
  </si>
  <si>
    <t>แข็งแรง</t>
  </si>
  <si>
    <t>ประชาชนตำบลโคกศิลา หมู่ 1-8</t>
  </si>
  <si>
    <t>เพื่อเพิ่มประสิทธิภาพในการ</t>
  </si>
  <si>
    <t>จัดหาเงินทุนเพื่อส่งเสริม</t>
  </si>
  <si>
    <t>การประกอบอาชีพต่างๆ หมู่ 1-8</t>
  </si>
  <si>
    <t xml:space="preserve">เบี้ยยังชีพผู้สูงอายุ </t>
  </si>
  <si>
    <t>จ่ายเป็นค่าใช้จ่ายในการจ้างเหมา</t>
  </si>
  <si>
    <t>บริการ บุคคล กลุ่มบุคคล เพื่ออยู่</t>
  </si>
  <si>
    <t>สมบูรณ์ แข็งแรง</t>
  </si>
  <si>
    <t>ตำบลโคกศิลา หมู่ 1-8</t>
  </si>
  <si>
    <t>ฟื้นฟูสมรรถภาพและส่งเสริม</t>
  </si>
  <si>
    <t>อาชีพผู้พิการ</t>
  </si>
  <si>
    <t>จัดกิจกรรมฟื้นฟูสมรรถภาพ</t>
  </si>
  <si>
    <t>ผู้พิการและส่งเสริมอาชีพ หมู่ 1-8</t>
  </si>
  <si>
    <t>ช่วยเหลือภัยแล้งและอุทกภัย,</t>
  </si>
  <si>
    <t>วิ่งเพื่อสุขภาพ (วิ่งเทินตำบล)</t>
  </si>
  <si>
    <t>จัดกิจกรรมวิ่งเพื่อสุขภาพ</t>
  </si>
  <si>
    <t>(วิ่งเทินตำบล) หมู่ 1-8</t>
  </si>
  <si>
    <t>เพื่อสร้างอาชีพเสริมเพิ่มรายได้</t>
  </si>
  <si>
    <t>ลดรายจ่ายในครัวเรือน</t>
  </si>
  <si>
    <t>จัดหาเมล็ดพันธุ์พืชให้แก่</t>
  </si>
  <si>
    <t>ต่อเติมศาลาประชาคมหมู่บ้าน</t>
  </si>
  <si>
    <t>ประกอบกิจกรรมต่างๆ</t>
  </si>
  <si>
    <t>เกรดเดอร์ถนนภายในตำบล</t>
  </si>
  <si>
    <t>ถนนมีสภาพพร้อมใช้งาน</t>
  </si>
  <si>
    <t>ประชาชนมีความสะดวก</t>
  </si>
  <si>
    <t>กิจกรรมต่างๆ</t>
  </si>
  <si>
    <t>ครัวเรือน</t>
  </si>
  <si>
    <t>เกษตรกร หมู่ 1-8</t>
  </si>
  <si>
    <t>ภายในตำบล หมู่ 1-8</t>
  </si>
  <si>
    <t xml:space="preserve">เพื่อให้ประชาชนมีสุขภาพร่างกาย </t>
  </si>
  <si>
    <t>กำลังกาย</t>
  </si>
  <si>
    <t>เสริมสร้างคุณธรรมและ</t>
  </si>
  <si>
    <t>แข่งขันกีฬาต้านยาเสพติด</t>
  </si>
  <si>
    <t xml:space="preserve">โคกศิลา  ขนาด 1 เตาเผา </t>
  </si>
  <si>
    <t>เพิ่มประสิทธิภาพและ</t>
  </si>
  <si>
    <t>ประสิทธิผลในการปฏิบัติงาน</t>
  </si>
  <si>
    <t xml:space="preserve"> </t>
  </si>
  <si>
    <t>ประชาชนมีอาชีพเสริม</t>
  </si>
  <si>
    <t>เพิ่มรายได้</t>
  </si>
  <si>
    <t>สนับสนุนทุนการศึกษาแก่เด็ก</t>
  </si>
  <si>
    <t>นักเรียนที่เรียนดี</t>
  </si>
  <si>
    <t>การจัดการขยะ</t>
  </si>
  <si>
    <t>รู้จักการกำจัดขยะที่วิธี</t>
  </si>
  <si>
    <t>ในครัวเรือน</t>
  </si>
  <si>
    <t>วาตภัยและภัยอื่นๆ ตามระเบียบ</t>
  </si>
  <si>
    <t>ข้อมูล ข่าวสาร ทันต่อเหตุการณ์</t>
  </si>
  <si>
    <t xml:space="preserve">จัดหาถังขยะให้ทุกครัวเรือน </t>
  </si>
  <si>
    <t>จัดหาถังขยะ</t>
  </si>
  <si>
    <t>เยาวชนเพื่อป้องกันและแก้ไขปัญหา</t>
  </si>
  <si>
    <t>ยาเสพติด หมู่ 1-8</t>
  </si>
  <si>
    <t>เฝ้าระวังและป้องกันบรรเทา</t>
  </si>
  <si>
    <t>1.ด้านการแพทย์ฉุกเฉิน</t>
  </si>
  <si>
    <t>สนับสนุนอาหารเสริม(นม) สำหรับ</t>
  </si>
  <si>
    <t>จัดงานวันเด็กแห่งชาติ</t>
  </si>
  <si>
    <t>จัดหาอุปกรณ์สนามเด็กเล่น</t>
  </si>
  <si>
    <t>ที่</t>
  </si>
  <si>
    <t>(ผลผลิตของโครงการ)</t>
  </si>
  <si>
    <t>งบประมาณและที่ผ่านมา</t>
  </si>
  <si>
    <t>ตัวชี้วัด</t>
  </si>
  <si>
    <t>(KPI)</t>
  </si>
  <si>
    <t>เพื่อให้ประชาชนได้มีถนนสำหรับ</t>
  </si>
  <si>
    <t>ใช้ในการคมนาคม</t>
  </si>
  <si>
    <t>กว้าง 1 ม. ยาว 20 ม. สูง 2 ม.</t>
  </si>
  <si>
    <t>กองช่าง</t>
  </si>
  <si>
    <t>โครงการ/กิจกรรม</t>
  </si>
  <si>
    <t>เพื่อให้ประชาชนมีความสะดวก</t>
  </si>
  <si>
    <t>ใช้ในการเกษตร</t>
  </si>
  <si>
    <t>เพื่อให้มีความสะดวกในการสัญจร</t>
  </si>
  <si>
    <t>ไป-มา</t>
  </si>
  <si>
    <t>เพื่อให้ราษฎรมีน้ำประปาใช้</t>
  </si>
  <si>
    <t>เพื่อให้กลุ่มเกษตรกรมีน้ำสำหรับ</t>
  </si>
  <si>
    <t>เพื่อให้ประชาชนมีสถานที่ไว้</t>
  </si>
  <si>
    <t>หมู่3</t>
  </si>
  <si>
    <t>กองช่าง+</t>
  </si>
  <si>
    <t>2. ยุทธศาสตร์ด้านเศรษฐกิจ</t>
  </si>
  <si>
    <t>เพื่อสร้างรายได้ลดรายจ่าย</t>
  </si>
  <si>
    <t>เพื่อให้ประชาชนมีเงินทุน</t>
  </si>
  <si>
    <t>หมุนเวียนใช้ในการประกอบอาชีพ</t>
  </si>
  <si>
    <t>3. ยุทธศาสตร์ด้านการพัฒนาทรัพยากรมนุษย์</t>
  </si>
  <si>
    <t>สร้างสวนสุขภาพอ่างห้วยน้อย</t>
  </si>
  <si>
    <t>เพื่อให้ประชาชนมีสถานที่</t>
  </si>
  <si>
    <t>ออกกำลังกาย</t>
  </si>
  <si>
    <t>เพื่อรณรงค์ป้องกันโรคไข้เลือดออก</t>
  </si>
  <si>
    <t>จัดให้มีการพ่นหมอกควันป้องกัน</t>
  </si>
  <si>
    <t>ในชุมชน</t>
  </si>
  <si>
    <t>สภาวัฒนธรรมตำบล</t>
  </si>
  <si>
    <t>สนับสนุนส่งเสริมกิจการ</t>
  </si>
  <si>
    <t>เพื่อสนับสนุนส่งเสริมกิจการ</t>
  </si>
  <si>
    <t>ส่งเสริมและพัฒนาหมู่บ้าน</t>
  </si>
  <si>
    <t>เศรษฐกิจพอเพียงต้นแบบ</t>
  </si>
  <si>
    <t>ตามหลักปรัชญาเศรษฐกิจพอเพียง</t>
  </si>
  <si>
    <t>-เพื่อให้มีการพัฒนาสภาพแวดล้อม</t>
  </si>
  <si>
    <t>หมู่บ้านให้น่าอยู่</t>
  </si>
  <si>
    <t>-เพื่อส่งเสริมให้มีการพัฒนาหมู่บ้าน</t>
  </si>
  <si>
    <t>หมู่ที่ 1-8 ตำบลโคกศิลา</t>
  </si>
  <si>
    <t>เพื่อสนับสนุนการรับบริจาคโลหิต</t>
  </si>
  <si>
    <t>-อุดหนุนงานรัฐพิธีอำเภอเจริญศิลป์</t>
  </si>
  <si>
    <t>4. ยุทธศาสตร์ด้านการบริหารจัดการบ้านเมืองที่ดี</t>
  </si>
  <si>
    <t>เพื่อฟื้นฟูสมรรถภาพผู้พิการ</t>
  </si>
  <si>
    <t>และเสริมสร้างรายได้</t>
  </si>
  <si>
    <t>-อุดหนุนโครงการสนับสนุนการ</t>
  </si>
  <si>
    <t>รับบริจาคโลหิตอำเภอเจริญศิลป์</t>
  </si>
  <si>
    <t>สนับสนุนส่งเสริมกิจการสภาเด็ก</t>
  </si>
  <si>
    <t>และเยาวชนตำบลโคกศิลา</t>
  </si>
  <si>
    <t>เพื่อก่อสร้างศูนย์พัฒนาเด็กเล็ก</t>
  </si>
  <si>
    <t>เตรียมความพร้อมสำหรับเด็กเล็ก</t>
  </si>
  <si>
    <t>ก่อนศึกษาระดับประถมศึกษา</t>
  </si>
  <si>
    <t>เพื่อให้เด็กนักเรียนมีสุขภาพ</t>
  </si>
  <si>
    <t>เพื่อให้เด็กนักเรียนมีกิจกรรม</t>
  </si>
  <si>
    <t>ทำร่วมกัน</t>
  </si>
  <si>
    <t>การจัดกิจกรรมการเรียน</t>
  </si>
  <si>
    <t>การสอนมีคุณภาพเพิ่มขึ้น</t>
  </si>
  <si>
    <t>เด็กนักเรียนมีกิจกรรม</t>
  </si>
  <si>
    <t>เพื่อช่วยเหลือและบรรเทาความ</t>
  </si>
  <si>
    <t>เดือดร้อนของประชาชนตาม</t>
  </si>
  <si>
    <t>เพื่อให้ประชาชนมีสถานที่ออก</t>
  </si>
  <si>
    <t xml:space="preserve">องค์กร มีสุขภาพร่างกาย สมบูรณ์ </t>
  </si>
  <si>
    <t>ประชาชนที่เดือดร้อนได้รับ</t>
  </si>
  <si>
    <t>ความช่วยเหลือในเบื้องต้น</t>
  </si>
  <si>
    <t>แข็งแรง และเกิดความสามัคคี</t>
  </si>
  <si>
    <t>ช่วยเหลือประชาชนที่เดือดร้อน</t>
  </si>
  <si>
    <t>จากภัยธรรมชาติและภัยอื่นๆ</t>
  </si>
  <si>
    <t>ช่วยบรรเทาความเดือดร้อน</t>
  </si>
  <si>
    <t>ของประชาชน</t>
  </si>
  <si>
    <t>เพื่อให้ผู้เข้าอบรมมีความรู้ความ</t>
  </si>
  <si>
    <t>เพื่อให้ประชาชนสามารถรับทราบ</t>
  </si>
  <si>
    <t>เข้าใจเกี่ยวกับกฎหมายเบื้องต้น</t>
  </si>
  <si>
    <t>เพื่อให้ได้ข้อมูลตรงกับความ</t>
  </si>
  <si>
    <t>ต้องการของประชาชนในพื้นที่</t>
  </si>
  <si>
    <t>เพื่อให้ชุมชนมีความสะอาด</t>
  </si>
  <si>
    <t>เรียบร้อยปราศจากโรคติดต่อต่างๆ</t>
  </si>
  <si>
    <t>เพื่อให้เกิดความเป็นระเบียบ</t>
  </si>
  <si>
    <t>เรียบร้อยและสวยงาม</t>
  </si>
  <si>
    <t>เพื่อเป็นการเฝ้าระวังป้องกันและ</t>
  </si>
  <si>
    <t>กองคลัง</t>
  </si>
  <si>
    <t>เพื่อเพิ่มประสิทธิภาพและ</t>
  </si>
  <si>
    <t>เพื่อให้ประชาชนรับรู้ข้อมูลข่าวสาร</t>
  </si>
  <si>
    <t>อย่างทั่วถึง รวมถึงการจัดระบบ</t>
  </si>
  <si>
    <t>ให้บริการ WiFi</t>
  </si>
  <si>
    <t>กลุ่มเยาวชนห่างไกล</t>
  </si>
  <si>
    <t>3.1   การพัฒนาส่งเสริมให้ชุมชนสามารถพึ่งตนเองได้</t>
  </si>
  <si>
    <t>3.2   การพัฒนาจัดระบบการศึกษาให้ทั่วถึง</t>
  </si>
  <si>
    <t>3.3   การพัฒนาส่งเสริมและสนับสนุนการให้บริการสุขภาพอย่างทั่วถึง</t>
  </si>
  <si>
    <t>กิจการสภาวัฒนธรรมตำบลโคกศิลา</t>
  </si>
  <si>
    <t>กิจการสภาเด็กและเยาวชนตำบล</t>
  </si>
  <si>
    <t>จัดหาอุปกรณ์กีฬาให้หมู่บ้าน</t>
  </si>
  <si>
    <t xml:space="preserve">จัดหาอุปกรณ์กีฬาให้หมู่บ้าน </t>
  </si>
  <si>
    <t>จัดหาอุปกรณ์กีฬา สำหรับให้</t>
  </si>
  <si>
    <t xml:space="preserve">ประชาชนในตำบลได้ออกกำลังกาย </t>
  </si>
  <si>
    <t>จำนวน 1 ชุด</t>
  </si>
  <si>
    <t>จัดตั้งธนาคารขยะ</t>
  </si>
  <si>
    <t>จัดตั้งธนาคารขยะประจำตำบล</t>
  </si>
  <si>
    <t>โคกศิลา จำนวน 1 แห่ง</t>
  </si>
  <si>
    <t>เพื่อให้ประชาชนและบุคลากรใน</t>
  </si>
  <si>
    <t>เบื้องต้นสำหรับประชาชน</t>
  </si>
  <si>
    <t>ยาเสพติดลดน้อยลง</t>
  </si>
  <si>
    <t>จำนวน 1 ครั้ง</t>
  </si>
  <si>
    <t xml:space="preserve">ก่อสร้างเตาเผาขยะ </t>
  </si>
  <si>
    <t>จำนวน 1 แห่ง</t>
  </si>
  <si>
    <t>ประชาชนในพื้นที่</t>
  </si>
  <si>
    <t>การช่วยเหลือ</t>
  </si>
  <si>
    <t>การดูแล</t>
  </si>
  <si>
    <t>ปริมาณขยะที่ลดลง</t>
  </si>
  <si>
    <t>กิจกรรม</t>
  </si>
  <si>
    <t>จำนวนเด็กที่ได้รับ</t>
  </si>
  <si>
    <t>โครงการที่ดำเนินการ</t>
  </si>
  <si>
    <t>เพื่อสนับสนุนการจัดงานวันรวม</t>
  </si>
  <si>
    <t>น้ำใจสู่กาชาด</t>
  </si>
  <si>
    <t>จำนวนถนนที่เพิ่มขึ้น</t>
  </si>
  <si>
    <t>พร้อมปรับปรุงภูมิทัศน์  หมู่1</t>
  </si>
  <si>
    <t>หมู่ 4</t>
  </si>
  <si>
    <t>ขยายเขตไฟฟ้าเพื่อการเกษตร หมู่5</t>
  </si>
  <si>
    <t>บริเวณนาสิบเอกสยาม</t>
  </si>
  <si>
    <t>ฝึกอบรมการถ่ายทอดความรู้และ</t>
  </si>
  <si>
    <t>ร้อยละของครัวเรือนที่มี</t>
  </si>
  <si>
    <t>รายได้มากกว่ารายจ่าย</t>
  </si>
  <si>
    <t>เพื่อส่งเสริมให้ประชาชนในชุมชน</t>
  </si>
  <si>
    <t>พันธุ์พืช</t>
  </si>
  <si>
    <t>มีความรู้ด้านการป้องกันศัตรูพืช</t>
  </si>
  <si>
    <t>มีความรู้ด้านการเกษตรผสมผสาน</t>
  </si>
  <si>
    <t>มีความรู้และมีทักษะในการขยาย</t>
  </si>
  <si>
    <t>ส่งเสริมการทำแก๊สชีวภาพ หมู่3</t>
  </si>
  <si>
    <t>มีความรู้ด้านการทำแก๊สชีวภาพ</t>
  </si>
  <si>
    <t>ส่งเสริมการปลูกพืชฤดูแล้ง หมู่ 1-8</t>
  </si>
  <si>
    <t xml:space="preserve">ส่งเสริมการปลูกพืชพลังงานทดแทน </t>
  </si>
  <si>
    <t>ฝึกอบรมให้ความรู้แก่ กลุ่มเยาวชน,</t>
  </si>
  <si>
    <t xml:space="preserve">เพื่ออนุรักษ์และเผยแพร่ ศิลปะ </t>
  </si>
  <si>
    <t>วัฒนธรรม ประเพณีที่สำคัญ</t>
  </si>
  <si>
    <t>ประชาชนทั้ง 8 หมู่บ้าน</t>
  </si>
  <si>
    <t xml:space="preserve">ศิลปะ วัฒนธรรม ประเพณี </t>
  </si>
  <si>
    <t>ที่สำคัญได้รับการสืบทอด</t>
  </si>
  <si>
    <t xml:space="preserve">จัดแข่งขันกีฬาต้านยาเสพติด  หมู่ 1-8 </t>
  </si>
  <si>
    <t xml:space="preserve">หนึ่งตำบลหนึ่งทีมกู้ชีพกู้ภัย </t>
  </si>
  <si>
    <t>( OTOS)</t>
  </si>
  <si>
    <t>การคมนาคมสะดวก</t>
  </si>
  <si>
    <t>โรคไข้เลือดออก ปีละ 3 ครั้ง  หมู่ 1-8</t>
  </si>
  <si>
    <t>-อุดหนุนโครงการวันเฉลิมพระชนม-</t>
  </si>
  <si>
    <t>เพื่อสนับสนุนการจัดงานวันเฉลิม</t>
  </si>
  <si>
    <t>-อุดหนุนโครงการวันปิยมหาราช</t>
  </si>
  <si>
    <t>-อุดหนุนโครงการวันระลึกมหาจักรี</t>
  </si>
  <si>
    <t>บรมราชาวงศ์ (วันจักรี)</t>
  </si>
  <si>
    <t>พรรษาสมเด็จพระนางเจ้าสิริกิติ์</t>
  </si>
  <si>
    <t>เรื่องการตั้งครรภ์ก่อนวัยอันควร</t>
  </si>
  <si>
    <t>เพื่อให้เด็กและเยาวชนมีความรู้</t>
  </si>
  <si>
    <t>เพื่อส่งเสริมให้ประชาชนมีสถานที่</t>
  </si>
  <si>
    <t>ก่อสร้าง/ซ่อมแซมศาลาพักศพ</t>
  </si>
  <si>
    <t>เพื่อให้เป็นแหล่งน้ำใช้ในการเกษตร</t>
  </si>
  <si>
    <t>เพื่อเสริมสร้างพัฒนาการของเด็กใน</t>
  </si>
  <si>
    <t>การเรียนรู้นอกสถานที่</t>
  </si>
  <si>
    <t>ติดตั้งสื่ออินเตอร์เน็ตไร้สาย</t>
  </si>
  <si>
    <t>เพื่อส่งเสริมการเรียนรู้ให้เด็ก</t>
  </si>
  <si>
    <t>อินเตอร์เน็ตไร้สาย</t>
  </si>
  <si>
    <t>ศูนย์พัฒนาเด็กเล็กบ้านหนองทุ่ม</t>
  </si>
  <si>
    <t>จัดอบรมเชิงปฏิบัติการเรื่องการ</t>
  </si>
  <si>
    <t>พัฒนาสื่อ</t>
  </si>
  <si>
    <t>เพื่อจะได้มีสื่อที่หลากหลายเชื่อมโยง</t>
  </si>
  <si>
    <t>ธรรมชาติแหล่งการเรียนรู้</t>
  </si>
  <si>
    <t xml:space="preserve">สนับสนุนอาหารกลางวันสำหรับเด็กเล็ก </t>
  </si>
  <si>
    <t>ประชาชนมีส่วนร่วมใน</t>
  </si>
  <si>
    <t>กิจกรรมทางสังคมมากขึ้น</t>
  </si>
  <si>
    <t>เด็กทุกคนรู้ทันข่าวสาร</t>
  </si>
  <si>
    <t>เหตุการณ์ปัจจุบัน</t>
  </si>
  <si>
    <t>สามัคคี</t>
  </si>
  <si>
    <t>จัดหาเครื่องออกกำลังกาย</t>
  </si>
  <si>
    <t>ประจำตำบลโคกศิลา</t>
  </si>
  <si>
    <t>จ้างเหมาประกอบอาหารกลางวัน</t>
  </si>
  <si>
    <t>จัดหาอุปกรณ์สนามเด็กเล่น ให้ศูนย์</t>
  </si>
  <si>
    <t>พัฒนาเด็กเล็กบ้านโคกศิลาและ</t>
  </si>
  <si>
    <t>บ้านหนองทุ่ม</t>
  </si>
  <si>
    <t xml:space="preserve">ซ่อมแซมฝายน้ำล้น หมู่ 4 </t>
  </si>
  <si>
    <t>ซ่อมแซมฝายน้ำล้น หมู่5</t>
  </si>
  <si>
    <t>ปรับปรุงพื้นที่สาธารณะภายในตำบล</t>
  </si>
  <si>
    <t xml:space="preserve">-เกรดเดอร์ถนนภายในตำบล  </t>
  </si>
  <si>
    <t>-ขุดลอกหนองบ่อตู้จอม หมู่3</t>
  </si>
  <si>
    <t>-ขุดลอกห้วยคำ หมู่4</t>
  </si>
  <si>
    <t xml:space="preserve">-บริเวณนานายเผย  ฝ่ายระสาร  </t>
  </si>
  <si>
    <t>-ซ่อมแซมฝายน้ำล้นลำห้วยลวกบริเวณ</t>
  </si>
  <si>
    <t>ด้านการออกกำลังกาย</t>
  </si>
  <si>
    <t>หมู่บ้านมีการพัฒนาตาม</t>
  </si>
  <si>
    <t>ปรับปรุง/ซ่อมแซม ที่ดินและสิ่ง</t>
  </si>
  <si>
    <t xml:space="preserve">ภายในตำบล </t>
  </si>
  <si>
    <t>ก่อสร้างและสาธารณะประโยชน์</t>
  </si>
  <si>
    <t xml:space="preserve">อื่นๆ ภายในตำบล </t>
  </si>
  <si>
    <t>ก่อสร้างและสาธารณะประโยชน์อื่นๆ</t>
  </si>
  <si>
    <t xml:space="preserve">-จากบ้านนางสำเริง-นานายแสวง </t>
  </si>
  <si>
    <t>อุดหนุนศูนย์บริการและถ่ายทอด</t>
  </si>
  <si>
    <t>เทคโนโลยีการเกษตรประจำตำบล</t>
  </si>
  <si>
    <t>อบจ.สกลนคร</t>
  </si>
  <si>
    <t>- ก่อสร้างถนน คสล. บ้านธาตุ-หนองทุ่ม</t>
  </si>
  <si>
    <t>(สน.3089) จากอ่างห้วยน้อย-สามแยก</t>
  </si>
  <si>
    <t xml:space="preserve">หนองทุ่มหนองโจด กว้าง 6 ม. </t>
  </si>
  <si>
    <t>ยาว 3,800 ม.</t>
  </si>
  <si>
    <t>จัดทำแนวเขตที่ดินสาธารณะ</t>
  </si>
  <si>
    <t xml:space="preserve">ประโยชน์ตำบลโคกศิลา  </t>
  </si>
  <si>
    <t>ขยายเขตไฟฟ้าเพื่อการเกษตร  หมู่1</t>
  </si>
  <si>
    <t>ปรับปรุง/ต่อเติมตลาดนัดชุมชน</t>
  </si>
  <si>
    <t>หมู่ 2</t>
  </si>
  <si>
    <t>ปรับปรุงสนามกีฬาและสนาม</t>
  </si>
  <si>
    <t>เด็กเล่น หมู่ 2</t>
  </si>
  <si>
    <t xml:space="preserve">ปรับปรุงสนามกีฬาและสนามเด็กเล่น </t>
  </si>
  <si>
    <t xml:space="preserve">เพื่อให้ประชาชนมีน้ำใช้สำหรับ </t>
  </si>
  <si>
    <t>ขุดเจาะบ่อบาดาล หมู่ 2</t>
  </si>
  <si>
    <t xml:space="preserve">ประชาชนมีน้ำใช้สำหรับ </t>
  </si>
  <si>
    <t>อุปโภค-บริโภค อย่างเพียงพอ</t>
  </si>
  <si>
    <t>-ขุดลอกบ่อสระใหญ่ (หนองวิทย์) หมู่3</t>
  </si>
  <si>
    <t>อบจ.</t>
  </si>
  <si>
    <t>ขุดเจาะบ่อบาดาล หมู่ 3 บริเวณประปา</t>
  </si>
  <si>
    <t>และบริเวณส่างกกค้อ</t>
  </si>
  <si>
    <t>วางท่อระบายน้ำข้างบ่อสระใหญ่ หมู่ 3</t>
  </si>
  <si>
    <t>ต่อเติมศาลาประชาคมหมู่บ้าน หมู่ 4</t>
  </si>
  <si>
    <t>ลงหินลูกรัง หมู่ 4</t>
  </si>
  <si>
    <t>บ่อบาดาลที่แล้วเสร็จ</t>
  </si>
  <si>
    <t>หมู่ 6</t>
  </si>
  <si>
    <t>ปรับปรุงระบบประปาหมู่บ้าน หมู่ 6</t>
  </si>
  <si>
    <t>ขยายเขตไฟฟ้าเพื่อการเกษตร  หมู่7</t>
  </si>
  <si>
    <t xml:space="preserve">-เส้นโคกศิลา-ดอนแดง จากนานายจอม </t>
  </si>
  <si>
    <t>แก่นท้าว-นานายหลิ่ง ปุยวงศ์</t>
  </si>
  <si>
    <t>ซ่อมแซม อบต.หลังเก่า หมู่ 7</t>
  </si>
  <si>
    <t>ผันน้ำจากลำน้ำยามลงอ่างห้วยน้อย</t>
  </si>
  <si>
    <t>และวางท่อจากอ่างห้วยน้อยเข้าสู่</t>
  </si>
  <si>
    <t>ใช้ในการเกษตรอย่างเพียงพอ</t>
  </si>
  <si>
    <t xml:space="preserve">จากดอนปู่ตา-วัดกุดน้ำแดง  </t>
  </si>
  <si>
    <t>กว้าง 4 ม.ยาว 153 ม.</t>
  </si>
  <si>
    <t xml:space="preserve">นางบุญสวน-นานางสุภาพร แสนโคตร </t>
  </si>
  <si>
    <t>-ก่อสร้างฝายน้ำล้นลำน้ำยามบริเวณ</t>
  </si>
  <si>
    <t>ให้ชุมชน</t>
  </si>
  <si>
    <t>ฝึกอบรมให้ความรู้เรื่องการเพิ่ม</t>
  </si>
  <si>
    <t>มีความรู้เรื่องการเพิ่มผลผลิต</t>
  </si>
  <si>
    <t>ทางการเกษตร</t>
  </si>
  <si>
    <t>ฝึกอบรมให้ความรู้เรื่องการผลิต</t>
  </si>
  <si>
    <t>หมู่ 3</t>
  </si>
  <si>
    <t>จัดหาเมล็ดพันธุ์พืชให้แก่เกษตรกร</t>
  </si>
  <si>
    <t>ส่งเสริมการปลูกพืชพลังงานทดแทน</t>
  </si>
  <si>
    <t>- กลุ่มเลี้ยงสัตว์</t>
  </si>
  <si>
    <t>ฝึกอบรมให้ความรู้เรื่องกลุ่มอาชีพ</t>
  </si>
  <si>
    <t>- กลุ่มนวดแผนไทย</t>
  </si>
  <si>
    <t>- กลุ่มเย็บผ้า</t>
  </si>
  <si>
    <t>- กลุ่มทำสบู่,ทำน้ำยาล้างจาน</t>
  </si>
  <si>
    <t>- กลุ่มปลูกเห็ดชนิดต่างๆ</t>
  </si>
  <si>
    <t>- กลุ่มทอเสื่อพับ</t>
  </si>
  <si>
    <t>- กลุ่มสานตะกร้าพลาสติก</t>
  </si>
  <si>
    <t>- ประชาชนมีรายได้เพิ่มขึ้น</t>
  </si>
  <si>
    <t>มีทักษะมากขึ้น</t>
  </si>
  <si>
    <t>- ประชาชนมีความรู้และ</t>
  </si>
  <si>
    <t xml:space="preserve"> -เพื่อให้นักเรียนได้เรียนรู้โดยการ</t>
  </si>
  <si>
    <t>ปฏิบัติจริง</t>
  </si>
  <si>
    <t>สนับนุนกิจกรรมของนักเรียนโรงเรียน</t>
  </si>
  <si>
    <t>บ้านโคกศิลา ตามโครงการพัฒนาเศรษฐกิจ</t>
  </si>
  <si>
    <t>พอเพียงสู่การปฏิบัติ</t>
  </si>
  <si>
    <t>นักเรียนได้เรียนรู้โดยการ</t>
  </si>
  <si>
    <t>- กลุ่มทำดอกไม้จัน</t>
  </si>
  <si>
    <t>- กลุ่มจักสาน</t>
  </si>
  <si>
    <t>- กลุ่มทอผ้า</t>
  </si>
  <si>
    <t>จัดตั้งตลาดชุมชน หมู่ 1</t>
  </si>
  <si>
    <t>ป้องกันและระงับโรคติดต่อต่างๆ</t>
  </si>
  <si>
    <t>ให้กับเด็กและเยาวชน</t>
  </si>
  <si>
    <t>บริการจัดการแผนพัฒนาด้านการ</t>
  </si>
  <si>
    <t>เป็นศูนย์กลางให้เกษตรกรได้เข้ามา</t>
  </si>
  <si>
    <t>มีส่วนร่วมคิดวิเคราะห์วางแผนและ</t>
  </si>
  <si>
    <t>หนองคันจาง  กว้าง 4 ม.  ยาว 553 ม.</t>
  </si>
  <si>
    <t>กว้าง 4 ม. ยาว 8 ม.</t>
  </si>
  <si>
    <t>ระยะทางประมาณ 300 ม.</t>
  </si>
  <si>
    <t>ไชยวงศ์ หมู่2 ระยะทางประมาณ 250 ม.</t>
  </si>
  <si>
    <t>ขุดเจาะบ่อบาดาล หมู่ 3</t>
  </si>
  <si>
    <t>รองรับผลิตผลทางการเกษตร</t>
  </si>
  <si>
    <t>ฝึกอบรมทักษะกีฬาและความรู้</t>
  </si>
  <si>
    <t>ยาเสพติดแกนนำประชาชน</t>
  </si>
  <si>
    <t>ในการป้องกันและแก้ไขปัญหา</t>
  </si>
  <si>
    <t>สุขภาพสมบูรณ์แข็งแรง มีความรู้</t>
  </si>
  <si>
    <t>ความเข้าใจเรื่องพิษภัยยาเสพติด</t>
  </si>
  <si>
    <t>ฝึกอบรมแกนนำประชาชนภายในตำบล</t>
  </si>
  <si>
    <t xml:space="preserve">สุขภาพสมบูรณ์แข็งแรง </t>
  </si>
  <si>
    <t>พัฒนาหรือเสริมสร้างศักยภาพการ</t>
  </si>
  <si>
    <t>ดำเนินงานของอาสาสมัคร</t>
  </si>
  <si>
    <t>ป้องกันภัยฝ่ายพลเรือน</t>
  </si>
  <si>
    <t>บ้านโคกศิลา</t>
  </si>
  <si>
    <t xml:space="preserve">ศูนย์พัฒนาเด็กเล็ก </t>
  </si>
  <si>
    <t>พัฒนาเศรษฐกิจพอเพียง</t>
  </si>
  <si>
    <t>สู่การปฏิบัติ</t>
  </si>
  <si>
    <t>ฝึกอบรมทัศนศึกษาสร้างเสริม</t>
  </si>
  <si>
    <t>ประสบการณ์พัฒนาเด็กปฐมวัย</t>
  </si>
  <si>
    <t>ครอบครัว ชุมชน</t>
  </si>
  <si>
    <t>ทัศนศึกษาดูงานนอกสถานที่</t>
  </si>
  <si>
    <t>เพื่อให้ผู้เข้าร่วมได้รับประสบการณ์</t>
  </si>
  <si>
    <t>จริง</t>
  </si>
  <si>
    <t>ออกกำลังกายและประกอบ</t>
  </si>
  <si>
    <t>จัดหาหอกระจายข่าวพร้อมห้อง</t>
  </si>
  <si>
    <t xml:space="preserve">กระจายข่าว หมู่ 3 </t>
  </si>
  <si>
    <t>ติดตั้งหอกระจายข่าว หมู่ 6</t>
  </si>
  <si>
    <t>เพื่อให้ประชาชนที่สัญจรไป-มา</t>
  </si>
  <si>
    <t>สะดวกรวดเร็ว</t>
  </si>
  <si>
    <t>(บาท)</t>
  </si>
  <si>
    <t>หนองทุ่ม (สน.3089) จากอ่าง</t>
  </si>
  <si>
    <t>ห้วยน้อย-สามแยกหนองทุ่ม</t>
  </si>
  <si>
    <t>หนองโจด</t>
  </si>
  <si>
    <t>ก่อสร้างถนน คสล. บ้านธาตุ-</t>
  </si>
  <si>
    <t>ก่อสร้างถนน คสล.จากบ้านนาง</t>
  </si>
  <si>
    <t>จากเส้นข้างวัดป่าศรีลาธรรมมาราม-</t>
  </si>
  <si>
    <t>จากแยกบ้านนางสวาท-หนองคันจาง</t>
  </si>
  <si>
    <t>จากนานายสมหมาย บริเศษ-</t>
  </si>
  <si>
    <t xml:space="preserve">จากสามแยกอ่างห้วยน้อย-หนองค้า </t>
  </si>
  <si>
    <t xml:space="preserve">จากบ้านนางสำเริง-นานายแสวง </t>
  </si>
  <si>
    <t>นานายเตียง</t>
  </si>
  <si>
    <t>จากบ้านนายพรสวรรค์  ฝ่ายระสาร-</t>
  </si>
  <si>
    <t>สุขสวน</t>
  </si>
  <si>
    <t>จากบ้านนางสมใจ พิกุล-</t>
  </si>
  <si>
    <t>บ้านนางโสภา สุขสวน</t>
  </si>
  <si>
    <t>เกษตร</t>
  </si>
  <si>
    <t xml:space="preserve">จากบ้านนางสมใจ  พิกุล-บ้านนางโสภา </t>
  </si>
  <si>
    <t>ขยายเขตไฟฟ้าเพื่อการเกษตร หมู่7</t>
  </si>
  <si>
    <t>เส้นโคกศิลา-ดอนแดง จากนา</t>
  </si>
  <si>
    <t>จากหน้าบ้านนายยุทธนา ฤาชาพูล-</t>
  </si>
  <si>
    <t>เพื่อให้ประชาชนมีตลาดสำหรับ</t>
  </si>
  <si>
    <t>บ้านหนองโจด</t>
  </si>
  <si>
    <t>ก่อสร้างศูนย์พัฒนาเด็กเล็ก หมู่ 5</t>
  </si>
  <si>
    <t>บ้านหนองโจด  จำนวน 1 หลัง</t>
  </si>
  <si>
    <t>โรงเรียนบ้านคำบอน</t>
  </si>
  <si>
    <t>จากเส้นบ้านนายไพบูลย์-ฟาร์มหมู</t>
  </si>
  <si>
    <t>นายปัญญา  สายสุข</t>
  </si>
  <si>
    <t>-จากเส้นบ้านนายไพบูลย์-ฟาร์มหมู</t>
  </si>
  <si>
    <t>ที่แล้วเสร็จ</t>
  </si>
  <si>
    <t xml:space="preserve">ปริญญา ไชยวงศ์ </t>
  </si>
  <si>
    <t xml:space="preserve">จากบ้านนายลำพอง ชัยสิทธิ์- </t>
  </si>
  <si>
    <t>บ้านนายไชยา จิตธรรม</t>
  </si>
  <si>
    <t>ก่อสร้างรางระบายน้ำ คสล. หมู่7</t>
  </si>
  <si>
    <t>จากบ้านนายสมเกียรติ กองธรรม-</t>
  </si>
  <si>
    <t>บ้านนางบุปผา ศิริวาร</t>
  </si>
  <si>
    <t>ช่วยเหลือ</t>
  </si>
  <si>
    <t>เพียงพอ</t>
  </si>
  <si>
    <t xml:space="preserve">ขุดลอกบ่อสระใหญ่ (หนองวิทย์) </t>
  </si>
  <si>
    <t>จากนานายเพ็ง-ฝายวังขอนสัก</t>
  </si>
  <si>
    <t>-ขุดลอกหนองคันจาง หมู่4</t>
  </si>
  <si>
    <t>ขุดลอกห้วยคำ หมู่4</t>
  </si>
  <si>
    <t>ขุดลอกหนองคันจาง หมู่4</t>
  </si>
  <si>
    <t>สะพานต่องแต่ง</t>
  </si>
  <si>
    <t xml:space="preserve">-บริเวณนานางนวลจันทร์ สีมี </t>
  </si>
  <si>
    <t>จากนานายจอม แก่นท้าว-</t>
  </si>
  <si>
    <t>นานางอำพันธ์</t>
  </si>
  <si>
    <t>บริเวณนานางสุดตา</t>
  </si>
  <si>
    <t>ซ่อมแซมฝายน้ำล้นลำห้วยลวก</t>
  </si>
  <si>
    <t>นาสิบเอกสยาม</t>
  </si>
  <si>
    <t>ซ่อมแซมฝายน้ำล้น หมู่ 5</t>
  </si>
  <si>
    <t>บริเวณนานายอุทัย ศรีสถาน</t>
  </si>
  <si>
    <t>เป็นแหล่งน้ำใช้ในการ</t>
  </si>
  <si>
    <t xml:space="preserve">ซ่อมแซมฝายน้ำล้นห้วยปลวก 2,3 </t>
  </si>
  <si>
    <t>บริเวณนานางจูมศรี</t>
  </si>
  <si>
    <t>จากนานางราตรี-นานายอุดร</t>
  </si>
  <si>
    <t xml:space="preserve">ขยายเขตไฟฟ้าแรงต่ำ หมู่ 3 </t>
  </si>
  <si>
    <t>ขุดลอกบ่อหนามแดง หมู่ 1</t>
  </si>
  <si>
    <t>ขุดลอกบ่อนกเค้า หมู่ 1</t>
  </si>
  <si>
    <t>ก่อสร้างฝายน้ำล้น หมู่ 1</t>
  </si>
  <si>
    <t>-บริเวณลำน้ำยาม</t>
  </si>
  <si>
    <t>ฝายน้ำล้นที่แล้วเสร็จ</t>
  </si>
  <si>
    <t>250 ม.</t>
  </si>
  <si>
    <t xml:space="preserve"> จากบ้านนายแสงจันทร์'-</t>
  </si>
  <si>
    <t xml:space="preserve">บ้านนายคะนองเดช  ด่างเกสี </t>
  </si>
  <si>
    <t>-ก่อสร้างถนน คสล. หมู่ 1 จากบ้าน</t>
  </si>
  <si>
    <t>ก่อสร้างถนน คสล. หมู่ 2</t>
  </si>
  <si>
    <t xml:space="preserve"> จากบ้านนายบุปผา สายแวว-</t>
  </si>
  <si>
    <t xml:space="preserve">บ้านนายพร ลือชาพูล  </t>
  </si>
  <si>
    <t xml:space="preserve">- ก่อสร้างถนน คสล. หมู่ 2 </t>
  </si>
  <si>
    <t xml:space="preserve">จากบ้านนายบุปผา สายแวว-บ้านนายพร  </t>
  </si>
  <si>
    <t>ลือชาพูล  กว้าง 4 ม.  ยาว 53 ม.</t>
  </si>
  <si>
    <t>จากบ้านนายพิทักษ์ คำภูแสน-ถนนสาย</t>
  </si>
  <si>
    <t xml:space="preserve">ก่อสร้างถนน คสล. หมู่ 1 </t>
  </si>
  <si>
    <t xml:space="preserve">- ก่อสร้างถนน คสล.หมู่ 2 </t>
  </si>
  <si>
    <t>จากบ้านนายสุทิน บุญทอง-ถนนเส้นรอบ</t>
  </si>
  <si>
    <t>หมู่บ้าน กว้าง 4 ม. ยาว 110 ม.</t>
  </si>
  <si>
    <t>จากหน้าร้านค้าชุมชน-บ้านนาย</t>
  </si>
  <si>
    <t>จากบ้านนางนิคม อินธิจักร์-</t>
  </si>
  <si>
    <t>บ้านนายนิรันดร ลือชาพูล</t>
  </si>
  <si>
    <t>ขยายเขตไฟฟ้าส่องสว่างในหมู่บ้าน หมู่ 3</t>
  </si>
  <si>
    <t>-บ้านนางวันทา สุริยไชย</t>
  </si>
  <si>
    <t>-บ้านนางสาคร พรมจันทร์</t>
  </si>
  <si>
    <t>-บ้านนางเทวี อตพล</t>
  </si>
  <si>
    <t>-บ้านนางสมใจ พิกุล</t>
  </si>
  <si>
    <t>-บ้านนางคำโน คล่องแคล่ว</t>
  </si>
  <si>
    <t xml:space="preserve">นางคำแดง-บ้านนางบุญยัง อรรถสาร </t>
  </si>
  <si>
    <t>กว้าง 2.50 ม. ยาว 42 ม.</t>
  </si>
  <si>
    <t>ซ่อมแซม ฉางข้าง หมู่ 3</t>
  </si>
  <si>
    <t>ฉางข้าวที่แล้วเสร็จ</t>
  </si>
  <si>
    <t>ปรับปรุงถนนเพื่อการเกษตร หมู่ 4</t>
  </si>
  <si>
    <t>ปรับปรุงถนนเพื่อการเกษตร หมู่ 3</t>
  </si>
  <si>
    <t xml:space="preserve">ก่อสร้างถนน คสล. หมู่ 4 </t>
  </si>
  <si>
    <t>จากบ้านนายปรารถนา พรมวัง-</t>
  </si>
  <si>
    <t xml:space="preserve">บ้านนายสง่า </t>
  </si>
  <si>
    <t>จากบ้านนายสุรา-บ้านนางอัมพร</t>
  </si>
  <si>
    <t>จากบ้านนายวิวัฒน์-หน้าวัด</t>
  </si>
  <si>
    <t>จากบ้านนายเลิง-นานายสัมพันธ์</t>
  </si>
  <si>
    <t>จากแยกบ้านนางสวาท-</t>
  </si>
  <si>
    <t>บ้านนายประจักษ์</t>
  </si>
  <si>
    <t>คำจันทร์</t>
  </si>
  <si>
    <t>สร้างตลาดนัดชุมชน หมู่ 5</t>
  </si>
  <si>
    <t>จำนวนร้านค้าที่มา</t>
  </si>
  <si>
    <t>จำหน่าย</t>
  </si>
  <si>
    <t>ประชาชนมีรายได้และ</t>
  </si>
  <si>
    <t>จากถนนสายดอนม่วย โนนอุดม-</t>
  </si>
  <si>
    <t>ปรับปรุงถนนเพื่อการเกษตร หมู่ 5</t>
  </si>
  <si>
    <t xml:space="preserve">จากนานางบุญถม-ลำน้ำยาม </t>
  </si>
  <si>
    <t>นานายกาทอน ศรีสถาน</t>
  </si>
  <si>
    <t>ปรับปรุงถนนเพื่อการเกษตร หมู่ 6</t>
  </si>
  <si>
    <t>วัดบะบิ๋ง</t>
  </si>
  <si>
    <t>จากข้างบ้านนายแผง นามคุณ-</t>
  </si>
  <si>
    <t>บ้านนางโอเลี้ยง หินประกอบ</t>
  </si>
  <si>
    <t xml:space="preserve">-จากบ้านนางสุพัด อุทุมภา-บ้านนางลอง </t>
  </si>
  <si>
    <t>ภักตะไชย ระยะทางประมาณ 150 ม.</t>
  </si>
  <si>
    <t xml:space="preserve">กว้าง 40 ม. ยาว 600 ม. ลึกเฉลี่ย </t>
  </si>
  <si>
    <t>1.50 ม.</t>
  </si>
  <si>
    <t xml:space="preserve">แสนโคตร </t>
  </si>
  <si>
    <t xml:space="preserve">บ่อหนามแดง </t>
  </si>
  <si>
    <t>จากสามแยกบ้านนายบุญสวน-</t>
  </si>
  <si>
    <t>นานายสมาน แก่นท้าว</t>
  </si>
  <si>
    <t xml:space="preserve">ปรับปรุงถนนเพื่อการเกษตร  หมู่8 </t>
  </si>
  <si>
    <t xml:space="preserve">ปรับปรุงถนนลงหินลูกรัง หมู่1 </t>
  </si>
  <si>
    <t>จากบ้านนายเฉลิม-นานางคำบล</t>
  </si>
  <si>
    <t>จากนานายศักรินทร์ โคตรสมบูรณ์-</t>
  </si>
  <si>
    <t>เส้นบ้านคำบอน</t>
  </si>
  <si>
    <t xml:space="preserve">ก่อสร้างลานกีฬาประจำหม่บ้าน </t>
  </si>
  <si>
    <t>จากบ้านนายสมพงษ์ ฐานะ-</t>
  </si>
  <si>
    <t>บ้านนายบุญล้น ชัยวงศ์</t>
  </si>
  <si>
    <t>จากบ้านนายทองคำ ขันทอง-</t>
  </si>
  <si>
    <t>จากบ้านนางสุพัด อุทุมภา-</t>
  </si>
  <si>
    <t>บ้านนางลอง ภักตะไชย</t>
  </si>
  <si>
    <t>นานายหนูคำ คล่องแคล่ว</t>
  </si>
  <si>
    <t>ที่สาธารณะประโยชน์</t>
  </si>
  <si>
    <t>มีสภาพการใช้งานได้ดี</t>
  </si>
  <si>
    <t>สนามกีฬาและสนาม</t>
  </si>
  <si>
    <t>เด็กเล่นที่ปรับปรุง</t>
  </si>
  <si>
    <t>แล้วเสร็จ</t>
  </si>
  <si>
    <t>อบต.โคกศิลา</t>
  </si>
  <si>
    <t>อุปโภค-บริโภค อย่าง</t>
  </si>
  <si>
    <t>นานายทองคำ คำจันทร์</t>
  </si>
  <si>
    <t>2.1 แผนงานสร้างความเข้มแข็งของชุมชน</t>
  </si>
  <si>
    <t xml:space="preserve">ส่งเสริมการปลูกหญ้าแฝกเฉลิมพระเกียรติ </t>
  </si>
  <si>
    <t>กลุ่มวิสาหกิจชุมชน</t>
  </si>
  <si>
    <t>ที่ได้รับการอุดหนุน</t>
  </si>
  <si>
    <t>ร้อยละความพึงพอใจ</t>
  </si>
  <si>
    <t>เพื่อคอยให้ความช่วยประชาชน</t>
  </si>
  <si>
    <t>ในพื้นที่</t>
  </si>
  <si>
    <t>2.ด้านการเฝ้าระวังรับแจ้งเหตุ</t>
  </si>
  <si>
    <t>3.ด้านการช่วยเหลือบรรเทา</t>
  </si>
  <si>
    <t>สาธารณภัย</t>
  </si>
  <si>
    <t>ประสิทธิผลในการ</t>
  </si>
  <si>
    <t>ปฏิบัติงาน</t>
  </si>
  <si>
    <t xml:space="preserve">อุดหนุนกลุ่ม อสม. </t>
  </si>
  <si>
    <t>หน่วยงานที่ได้รับ</t>
  </si>
  <si>
    <t>การอุดหนุน</t>
  </si>
  <si>
    <t>ท้องถิ่น</t>
  </si>
  <si>
    <t>จำนวน 20,000 บาท</t>
  </si>
  <si>
    <t>- ค่าใช้จ่ายโครงการสร้างเสริมสุขภาพและ</t>
  </si>
  <si>
    <t>วัฒนธรรม จำนวน 20,000 บาท</t>
  </si>
  <si>
    <t>เชิดชูผู้สูงอายุให้เป็นต้นแบบรากเหง้าทาง</t>
  </si>
  <si>
    <t>- ค่าใช้จ่ายโครงการสืบสานประเพณีหล่อ</t>
  </si>
  <si>
    <t>เทียนพรรษาถวายเป็นพุทธบูชา</t>
  </si>
  <si>
    <t>- ค่าใช้จ่ายโครงการอบรมเชิงปฏิบัติการ</t>
  </si>
  <si>
    <t>มหาชาติ  จำนวน 20,000 บาท</t>
  </si>
  <si>
    <t>อนุรักษ์ไว้ซึ่งประเพณีบุญผเหวตฟังเทศน์</t>
  </si>
  <si>
    <t>- ค่าใช้จ่ายโครงการอนุรักษ์ทะนุบำรุงดำรง</t>
  </si>
  <si>
    <t>รักษาไว้และสืบสานวัฒนธรรมประเพณี</t>
  </si>
  <si>
    <t xml:space="preserve">พุทธบูชาวันวิสาขบูชา จำนวน </t>
  </si>
  <si>
    <t>10,000 บาท</t>
  </si>
  <si>
    <t>จำนวนประชาชน</t>
  </si>
  <si>
    <t>ต้านยาเสพติด</t>
  </si>
  <si>
    <t>ของผู้ใช้บริการ</t>
  </si>
  <si>
    <t>ร้อยละที่เพิ่มขึ้น</t>
  </si>
  <si>
    <t>การสนับสนุน</t>
  </si>
  <si>
    <t>เด็กนักเรียนมีสุขภาพ</t>
  </si>
  <si>
    <t>ศูนย์พัฒนาเด็กเล็กบ้านโคกศิลา</t>
  </si>
  <si>
    <t>สำหรับศูนย์พัฒนาเด็กเล็กบ้านโคกศิลา</t>
  </si>
  <si>
    <t>โรงเรียนบ้านโคกศิลา</t>
  </si>
  <si>
    <t>โรงเรียนบ้านหนองทุ่มหนองโจด</t>
  </si>
  <si>
    <t>ปรับปรุงภูมิทัศน์</t>
  </si>
  <si>
    <t>บริเวณ อบต.</t>
  </si>
  <si>
    <t>จำนวนผู้เสียภาษี</t>
  </si>
  <si>
    <t>เพิ่มขึ้น</t>
  </si>
  <si>
    <t>ค่าใช้จ่ายในการดำเนินงานตาม</t>
  </si>
  <si>
    <t>มาตราการป้องกันแก้ไขปัญหา</t>
  </si>
  <si>
    <t>ท้องถนน</t>
  </si>
  <si>
    <t>เพื่อความปลอดภัยในชีวิตและ</t>
  </si>
  <si>
    <t>ทรัพย์สินของประชาชนในชุมชน</t>
  </si>
  <si>
    <t>ช่วงเทศกาลสำคัญต่างๆ</t>
  </si>
  <si>
    <t>จำนวนผู้ที่เข้ารับ</t>
  </si>
  <si>
    <t>การอบรม</t>
  </si>
  <si>
    <t>จำนวนครั้งการเกิด</t>
  </si>
  <si>
    <t>อุบัติเหตุที่ลดลง</t>
  </si>
  <si>
    <t>ค่าใช้จ่ายในการพัฒนาข้าราชการครู</t>
  </si>
  <si>
    <t>ผู้ดูแลเด็ก/ผู้ช่วยครูผู้ดูแลเด็ก</t>
  </si>
  <si>
    <t>บุคลากรทางการศึกษา</t>
  </si>
  <si>
    <t>พัฒนาข้าราชการครูผู้ดูแลเด็ก/ผู้ช่วยครู</t>
  </si>
  <si>
    <t>ผู้ดูแลเด็ก จำนวน 5 คน</t>
  </si>
  <si>
    <t>วันพ่อวันแม่แห่งชาติ</t>
  </si>
  <si>
    <t>ค่าสื่อการเรียนการสอน</t>
  </si>
  <si>
    <t>(วัสดุรายหัว)</t>
  </si>
  <si>
    <t>เพื่อเสริมสร้างพัฒนาการของ</t>
  </si>
  <si>
    <t>จ่ายเป็นค่าวัสดุสื่อการเรียนการสอน</t>
  </si>
  <si>
    <t>สำหรับศูนย์พัฒนาเด็กเล็กทั้งสองศูนย์</t>
  </si>
  <si>
    <t>สนับสนุนอาหารกลางวันสำหรับ</t>
  </si>
  <si>
    <t>เด็กเล็ก เด็กอนุบาล-ป.6 โรงเรียน</t>
  </si>
  <si>
    <t>เด็กอนุบาล-ป.6 โรงเรียนบ้านโคกศิลา</t>
  </si>
  <si>
    <t>บ้านหนองทุ่มหนองโจด</t>
  </si>
  <si>
    <t>เด็กอนุบาล-ป.6 โรงเรียนบ้านหนองทุ่มฯ</t>
  </si>
  <si>
    <t>บ้านคำบอน</t>
  </si>
  <si>
    <t>เด็กอนุบาล-ป.6 โรงเรียนบ้านคำบอน</t>
  </si>
  <si>
    <t>ความเพียงพอ</t>
  </si>
  <si>
    <t>ต่อจำนวนเด็ก</t>
  </si>
  <si>
    <t>อุดหนุนกลุ่มอาสาสมัครสาธารณสุข-</t>
  </si>
  <si>
    <t>มูลฐาน (อสม.) หมู่  1-8</t>
  </si>
  <si>
    <t>เพื่อแก้ไขปัญหาด้านอาชญากรรม</t>
  </si>
  <si>
    <t>ร้อยละของจำนวน</t>
  </si>
  <si>
    <t>ค่าใช้จ่ายในการดำเนินการอบรม</t>
  </si>
  <si>
    <t>เยาวชนป้องกันและแก้ไขปัญหา</t>
  </si>
  <si>
    <t>ลดลง</t>
  </si>
  <si>
    <t>ในชีวิตและทรัพย์สิน</t>
  </si>
  <si>
    <t>ค่าใช้จ่ายในการดำเนินการป้องกัน</t>
  </si>
  <si>
    <t>และแก้ไขปัญหายาเสพติด</t>
  </si>
  <si>
    <t>ยาเสพติดลดน้อยลงและ</t>
  </si>
  <si>
    <t>หมดไปจากประเทศ</t>
  </si>
  <si>
    <t>เยาวชนได้รับการอบรม</t>
  </si>
  <si>
    <t>เรื่องยาเสพติด</t>
  </si>
  <si>
    <t>ป้องกันและแก้ไขปัญหายาเสพติด</t>
  </si>
  <si>
    <t>เพื่อให้กลุ่มเยาวชนห่างไกล</t>
  </si>
  <si>
    <t>ร้อยละของจำนวนเด็ก</t>
  </si>
  <si>
    <t>และเยาวชนที่เข้าร่วม</t>
  </si>
  <si>
    <t>อนุรักษ์ป่าชุมชน</t>
  </si>
  <si>
    <t>จำนวนผู้เข้าร่วมกิจกรรม</t>
  </si>
  <si>
    <t>เพื่อสร้างความสมดุลของระบบ</t>
  </si>
  <si>
    <t>เพื่อสร้างจิตสำนึกของเยาวชนใน</t>
  </si>
  <si>
    <t>การอนุรักษ์ทรัพยากรธรรมชาติฯ</t>
  </si>
  <si>
    <t>ปลูกป่าสาธารณะเพื่อ</t>
  </si>
  <si>
    <t>เพื่อสร้างจิตสำนึกในการอนุรักษ์</t>
  </si>
  <si>
    <t>ป่าชุมชน</t>
  </si>
  <si>
    <t>ปรับปรุงภูมทัศน์</t>
  </si>
  <si>
    <t>จำนวนพื้นที่สธารณะ</t>
  </si>
  <si>
    <t>ที่ได้รับการดูแล</t>
  </si>
  <si>
    <t>เพื่อส่งเสริมและบำรุง</t>
  </si>
  <si>
    <t>พระพุทธศาสนา</t>
  </si>
  <si>
    <t>ส่งเสริมและบำรุง</t>
  </si>
  <si>
    <t>จำนวนผู้ที่ได้รับ</t>
  </si>
  <si>
    <t>ร้อยละของครัวเรือน</t>
  </si>
  <si>
    <t>ที่ได้รับการช่วยเหลือ</t>
  </si>
  <si>
    <t>ของประชาชนที่ได้รับ</t>
  </si>
  <si>
    <t>และหลักเกณฑ์ของกระทรวงการคลัง</t>
  </si>
  <si>
    <t>จำนวนครัวเรือนที่มี</t>
  </si>
  <si>
    <t>การกำจัดขยะอย่างถูก</t>
  </si>
  <si>
    <t>สุขอนามัย</t>
  </si>
  <si>
    <t>ก่อนวัยอันควร</t>
  </si>
  <si>
    <t>ส่งเสริมให้ความรู้เรื่องการตั้งครรภ์</t>
  </si>
  <si>
    <t>ประชากรที่ลดลง</t>
  </si>
  <si>
    <t>เงินสมทบกองทุนหลักประกันสุขภาพ</t>
  </si>
  <si>
    <t>เพื่อจ่ายเป็นเงินสมทบกองทุน</t>
  </si>
  <si>
    <t>หลักประกันสุขภาพของราษฎร</t>
  </si>
  <si>
    <t>มีความรู้เรืองเกษตรอินทรีปลอด</t>
  </si>
  <si>
    <t>สารพิษ</t>
  </si>
  <si>
    <t>มีความรู้การทำยาปราบศัตรูพืช</t>
  </si>
  <si>
    <t>ด้วยวัสดุธรรมชาติ</t>
  </si>
  <si>
    <t xml:space="preserve">จำนวนศาลาพักศพ </t>
  </si>
  <si>
    <t xml:space="preserve">จำนวนเมรุเผาศพ </t>
  </si>
  <si>
    <t>ที่ก่อสร้าง</t>
  </si>
  <si>
    <t>มีความรู้ความเข้าใจเรื่อง</t>
  </si>
  <si>
    <t>พิษภัยยาเสพติด</t>
  </si>
  <si>
    <t>ผู้ที่มาใช้บริการ</t>
  </si>
  <si>
    <t>ที่สาธารณะที่ได้รับ</t>
  </si>
  <si>
    <t>ตามแบบที่ได้มาตรฐาน</t>
  </si>
  <si>
    <t>4.1 แผนงานบริหารงานทั่วไป</t>
  </si>
  <si>
    <t>ค่าใช้จ่ายในการเตรียมการรับเสด็จ/</t>
  </si>
  <si>
    <t>เพื่อเป็นค่าใช้จ่ายในการเตรียมการ</t>
  </si>
  <si>
    <t>รับเสด็จ/เฉลิมพระเกียรติ</t>
  </si>
  <si>
    <t>ผลสำเร็จของกิจกรรม</t>
  </si>
  <si>
    <t>เพื่อจ่ายเป็นค่าใช้จ่ายค่า</t>
  </si>
  <si>
    <t>3.2 แผนงานการศึกษา</t>
  </si>
  <si>
    <t>3.5 แผนงานการศาสนา วัฒนธรรมและนันทนาการ</t>
  </si>
  <si>
    <t>3. ยุทธศาสตร์ด้านกาพัฒนาทรัพยากรมนุษย์</t>
  </si>
  <si>
    <t>4.2 แผนงานการรักษาความสงบภายใน</t>
  </si>
  <si>
    <t>ฝึกอบรมให้ความรู้เกี่ยวกับกฎหมาย</t>
  </si>
  <si>
    <t>เยาวชนและประชาชน</t>
  </si>
  <si>
    <t>ทั่วไปได้รับการอบรม</t>
  </si>
  <si>
    <t>ชุมชนมีความสะอาด</t>
  </si>
  <si>
    <t>เรียบร้อย</t>
  </si>
  <si>
    <t>หลักปรัชญาเศรษฐกิจ</t>
  </si>
  <si>
    <t>พอเพียงทุกหมู่บ้าน</t>
  </si>
  <si>
    <t>เด็กและเยาวชนมีความรู้</t>
  </si>
  <si>
    <t>ความเข้าใจมากขึ้น</t>
  </si>
  <si>
    <t>กองสวัสดิการฯ</t>
  </si>
  <si>
    <t>รวม</t>
  </si>
  <si>
    <t>พระชนมพรรษาสมเด็จพระนางเจ้า</t>
  </si>
  <si>
    <t>สิริกิติ์</t>
  </si>
  <si>
    <t>-อุดหนุนโครงการสนับสนุนงานรวม</t>
  </si>
  <si>
    <t xml:space="preserve">น้ำใจไทสกลและงานกาชาด </t>
  </si>
  <si>
    <t>เพื่อสนับสนุนการจัดงาน</t>
  </si>
  <si>
    <t>วันปิยมหาราช</t>
  </si>
  <si>
    <t>เพื่อสนับสนุนการจัดงานวันระลึก</t>
  </si>
  <si>
    <t>มหาจักรีบรมราชาวงศ์ (วันจักรี)</t>
  </si>
  <si>
    <t xml:space="preserve">ไทสกลและงานกาชาด </t>
  </si>
  <si>
    <t>-อุดหนุนโครงการสนับสนุนงานรวมน้ำใจ</t>
  </si>
  <si>
    <t>แบบ ผ.02</t>
  </si>
  <si>
    <t>ยุทธศาสตร์/แผนงาน</t>
  </si>
  <si>
    <t>1.  ยุทธศาสตร์การพัฒนาด้านโครงสร้างพื้นฐาน</t>
  </si>
  <si>
    <t xml:space="preserve"> 1.1 แผนงานบริหารงานทั่วไป</t>
  </si>
  <si>
    <t xml:space="preserve"> 1.2 แผนงานการรักษาความสงบภายใน</t>
  </si>
  <si>
    <t xml:space="preserve"> 1.3 แผนงานการศึกษา</t>
  </si>
  <si>
    <t xml:space="preserve"> 1.4 แผนงานสาธารณสุข</t>
  </si>
  <si>
    <t xml:space="preserve"> 1.5 แผนงานสังคมสงเคราะห์</t>
  </si>
  <si>
    <t xml:space="preserve"> 1.6 แผนงานเคหะและชุมชน</t>
  </si>
  <si>
    <t xml:space="preserve"> 1.7 แผนงานสร้งความเข้มแข็งของชุมชน</t>
  </si>
  <si>
    <t xml:space="preserve"> 1.8 แผนงานการศาสนา วัฒนธรรมและนันทนาการ</t>
  </si>
  <si>
    <t xml:space="preserve"> 1.9 แผนงานอุตสาหกรรมและการโยธา</t>
  </si>
  <si>
    <t xml:space="preserve"> 1.10 แผนงานการเกษตร</t>
  </si>
  <si>
    <t xml:space="preserve"> 1.11 แผนงานงบกลาง</t>
  </si>
  <si>
    <t>2.  ยุทธศาสตร์การพัฒนาด้านเศรษฐกิจ</t>
  </si>
  <si>
    <t xml:space="preserve"> 2.1 แผนงานบริหารงานทั่วไป</t>
  </si>
  <si>
    <t xml:space="preserve"> 2.2 แผนงานการรักษาความสงบภายใน</t>
  </si>
  <si>
    <t xml:space="preserve"> 2.3 แผนงานการศึกษา</t>
  </si>
  <si>
    <t xml:space="preserve"> 2.4 แผนงานสาธารณสุข</t>
  </si>
  <si>
    <t xml:space="preserve"> 2.5 แผนงานสังคมสงเคราะห์</t>
  </si>
  <si>
    <t xml:space="preserve"> 2.6 แผนงานเคหะและชุมชน</t>
  </si>
  <si>
    <t xml:space="preserve"> 2.7 แผนงานสร้งความเข้มแข็งของชุมชน</t>
  </si>
  <si>
    <t xml:space="preserve"> 2.8 แผนงานการศาสนา วัฒนธรรมและนันทนาการ</t>
  </si>
  <si>
    <t xml:space="preserve"> 2.9 แผนงานอุตสาหกรรมและการโยธา</t>
  </si>
  <si>
    <t xml:space="preserve"> 2.10 แผนงานการเกษตร</t>
  </si>
  <si>
    <t xml:space="preserve"> 2.11 แผนงานงบกลาง</t>
  </si>
  <si>
    <t>3. ยุทธศาสตร์ ด้านการพัฒนาทรัพยากรมนุษย์</t>
  </si>
  <si>
    <t xml:space="preserve"> 3.1 แผนงานบริหารงานทั่วไป</t>
  </si>
  <si>
    <t xml:space="preserve"> 3.2 แผนงานการรักษาความสงบภายใน</t>
  </si>
  <si>
    <t xml:space="preserve"> 3.3 แผนงานการศึกษา</t>
  </si>
  <si>
    <t xml:space="preserve"> 3.4 แผนงานสาธารณสุข</t>
  </si>
  <si>
    <t xml:space="preserve"> 3.5 แผนงานสังคมสงเคราะห์</t>
  </si>
  <si>
    <t xml:space="preserve"> 3.6 แผนงานเคหะและชุมชน</t>
  </si>
  <si>
    <t xml:space="preserve"> 3.7 แผนงานสร้งความเข้มแข็งของชุมชน</t>
  </si>
  <si>
    <t xml:space="preserve"> 3.8 แผนงานการศาสนา วัฒนธรรมและนันทนาการ</t>
  </si>
  <si>
    <t xml:space="preserve"> 3.9 แผนงานอุตสาหกรรมและการโยธา</t>
  </si>
  <si>
    <t xml:space="preserve"> 4.10 แผนงานการเกษตร</t>
  </si>
  <si>
    <t xml:space="preserve"> 4.11 แผนงานงบกลาง</t>
  </si>
  <si>
    <t>4. ยุทธศาสตร์ ด้านการบริหารจัดการบ้านเมืองที่ดี</t>
  </si>
  <si>
    <t xml:space="preserve"> 4.1 แผนงานบริหารงานทั่วไป</t>
  </si>
  <si>
    <t xml:space="preserve"> 4.2 แผนงานการรักษาความสงบภายใน</t>
  </si>
  <si>
    <t xml:space="preserve"> 4.3 แผนงานการศึกษา</t>
  </si>
  <si>
    <t xml:space="preserve"> 4.4 แผนงานสาธารณสุข</t>
  </si>
  <si>
    <t xml:space="preserve"> 4.5 แผนงานสังคมสงเคราะห์</t>
  </si>
  <si>
    <t xml:space="preserve"> 4.6 แผนงานเคหะและชุมชน</t>
  </si>
  <si>
    <t xml:space="preserve"> 4.7 แผนงานสร้งความเข้มแข็งของชุมชน</t>
  </si>
  <si>
    <t xml:space="preserve"> 4.8 แผนงานการศาสนา วัฒนธรรมและนันทนาการ</t>
  </si>
  <si>
    <t xml:space="preserve"> 4.9 แผนงานอุตสาหกรรมและการโยธา</t>
  </si>
  <si>
    <t>รวมทั้งสิ้น</t>
  </si>
  <si>
    <t>บัญชีสรุปจำนวนโครงการพัฒนา</t>
  </si>
  <si>
    <t>จำนวน</t>
  </si>
  <si>
    <t>งบประมาณ</t>
  </si>
  <si>
    <t>ปี 2561</t>
  </si>
  <si>
    <t>รวม 4 ปี</t>
  </si>
  <si>
    <t>ปี 2562</t>
  </si>
  <si>
    <t>ปี 2563</t>
  </si>
  <si>
    <t>ปี 2564</t>
  </si>
  <si>
    <t>บัญชีครุภัณฑ์</t>
  </si>
  <si>
    <t>แผนงาน</t>
  </si>
  <si>
    <t>หมวด</t>
  </si>
  <si>
    <t>ประเภท</t>
  </si>
  <si>
    <t>แผนงานบริหารงานทั่วไป</t>
  </si>
  <si>
    <t>แผนงานการศึกษา</t>
  </si>
  <si>
    <t>แผนงานสังคมสงเคราะห์</t>
  </si>
  <si>
    <t>แผนงานเคหะและชุมชน</t>
  </si>
  <si>
    <t>ครุภัณฑ์</t>
  </si>
  <si>
    <t>ครุภัณฑ์สำนักงาน</t>
  </si>
  <si>
    <t>ประมาณ  1,000 เมตร</t>
  </si>
  <si>
    <t>จัดกิจกรรมถวายความอาลัยแด่</t>
  </si>
  <si>
    <t>พระบาทสมเด็จพระปรมินทรมหา</t>
  </si>
  <si>
    <t xml:space="preserve">ภูมิพลอดุลยเดชและกิจกรรม </t>
  </si>
  <si>
    <t>109 ครั้ง รอยพระบามยาตรา</t>
  </si>
  <si>
    <t>ยังจารึก...สกลนคร</t>
  </si>
  <si>
    <t>เพื่อเป็นการแสดงความอาลัยและ</t>
  </si>
  <si>
    <t>น้อมสำนึกในพระมหากรุณาธิคุณ</t>
  </si>
  <si>
    <t>ของพระบาทสมเด็จพระปรมินทร</t>
  </si>
  <si>
    <t>มหาภูมิพลอดุลยเดช</t>
  </si>
  <si>
    <t>ความพึงพอใจ</t>
  </si>
  <si>
    <t xml:space="preserve">อุปกรณ์ที่เพิ่มขึ้น </t>
  </si>
  <si>
    <t>จากปีที่ผ่านมา</t>
  </si>
  <si>
    <t xml:space="preserve">ข. ยุทธศาสตร์การพัฒนาของ อปท. ในเขตจังหวัดที่ </t>
  </si>
  <si>
    <t>-</t>
  </si>
  <si>
    <t>ก. ยุทธศาสตร์จังหวัดที่ 5  การบริหารกิจการบ้านเมืองที่ดีตามหลักธรรมาภิบาลและความมั่นคง</t>
  </si>
  <si>
    <t>ข. ยุทธศาสตร์การพัฒนาของ อปท. ในเขตจังหวัดที่ 5.1 การพัฒนาและปรับปรุงโครงสร้างพื้นฐาน</t>
  </si>
  <si>
    <t xml:space="preserve">    1. ยุทธศาสตร์ด้านโครงสร้างพื้นฐาน</t>
  </si>
  <si>
    <t>ก. ยุทธศาสตร์จังหวัดที่ 2 การพัฒนาการค้า  การลงทุนและการท่องเที่ยว</t>
  </si>
  <si>
    <t>ข. ยุทธศาสตร์การพัฒนาของ อปท. ในเขตจังหวัดที่ 2.3   การพัฒนาสร้างความเข้มแข็งของชุมชนและส่งเสริมอาชีพ</t>
  </si>
  <si>
    <t>ก. ยุทธศาสตร์จังหวัดที่ 3 การพัฒนาทรัพยากรมนุษย์เพื่อสร้างศักยภาพในการแข่งขัน</t>
  </si>
  <si>
    <t xml:space="preserve">    4. ยุทธศาสตร์ด้านการบริหารจัดการบ้านเมืองที่ดี</t>
  </si>
  <si>
    <t xml:space="preserve">    4.1 แผนงานบริหารงานทั่วไป</t>
  </si>
  <si>
    <t>รับผิดชอบหลัก</t>
  </si>
  <si>
    <t>อุดหนุน</t>
  </si>
  <si>
    <t>ครุภัณฑ์คอมพิวเตอร์</t>
  </si>
  <si>
    <t>(ผลผลิตของครุภัณฑ์)</t>
  </si>
  <si>
    <t>กองสวัสดิการ</t>
  </si>
  <si>
    <t>สังคม</t>
  </si>
  <si>
    <t>ปรับปรุงเว็บไซด์ของหน่วยงาน</t>
  </si>
  <si>
    <t>เพื่อเผยแพร่ประชาสัมพันธ์</t>
  </si>
  <si>
    <t>งานและกิจกรรมของ อบต.</t>
  </si>
  <si>
    <t>ปรับปรุงแผนที่ภาษี</t>
  </si>
  <si>
    <t>2.บัญชีโครงการพัฒนาท้องถิ่น</t>
  </si>
  <si>
    <t>-79-</t>
  </si>
  <si>
    <t>-80-</t>
  </si>
  <si>
    <t>-81-</t>
  </si>
  <si>
    <t>-82-</t>
  </si>
  <si>
    <t>-97-</t>
  </si>
  <si>
    <t>-98-</t>
  </si>
  <si>
    <t>-99-</t>
  </si>
  <si>
    <t>-100-</t>
  </si>
  <si>
    <t>-104-</t>
  </si>
  <si>
    <t>-105-</t>
  </si>
  <si>
    <t>-106-</t>
  </si>
  <si>
    <t>-109-</t>
  </si>
  <si>
    <t>-110-</t>
  </si>
  <si>
    <t>-120-</t>
  </si>
  <si>
    <t>-123-</t>
  </si>
  <si>
    <t>-124-</t>
  </si>
  <si>
    <t>เพื่อให้ระบบการจัดเก็บภาษี</t>
  </si>
  <si>
    <t>มีประสิทธิภาพ</t>
  </si>
  <si>
    <t>พระมหากษัตริย์</t>
  </si>
  <si>
    <t>เพื่อเป็นการปกป้องสถาบันสำคัญ</t>
  </si>
  <si>
    <t>ของชาติ อาทิ สถาบันชาติ ศาสนา</t>
  </si>
  <si>
    <t xml:space="preserve">ขนาดสันฝายสูง 2.00 ม. ยาว 20 ม. </t>
  </si>
  <si>
    <t>ก่อสร้างถนน คสล เชิ่อมต่อระหว่าง</t>
  </si>
  <si>
    <t xml:space="preserve">นายชัยรัตน์ ทวีคูณ ม.4 -ต.ศรีวิชัย </t>
  </si>
  <si>
    <t>ก่อสร้างถนน คสล.เชื่อมต่อระหว่าง</t>
  </si>
  <si>
    <t>ต.โคกศิลา จากบ้านปลวก ม. 6-</t>
  </si>
  <si>
    <t xml:space="preserve">วัดบะบิ้ง ต.ธาตุทอง </t>
  </si>
  <si>
    <t>ต.โคกศิลา บ้านคำบอน จากเส้นบ้าน</t>
  </si>
  <si>
    <t>บ้านดอนแดง กว้าง 5 ม. ยาว 2,200 ม.</t>
  </si>
  <si>
    <t>กว้าง 4 ม.  ยาว 3,300 ม.</t>
  </si>
  <si>
    <t>นายพรสวรรค์  ฝ่ายระสาร-นานายทองคำ</t>
  </si>
  <si>
    <t>สภาเด็กและเยาวชนตำบลโคกศิลา</t>
  </si>
  <si>
    <t>ตักบาตรเทโวโรหนะ จำนวน 20,000 บาท</t>
  </si>
  <si>
    <t>ได้แสดงออกถึงความ</t>
  </si>
  <si>
    <t>จงรักภักดี</t>
  </si>
  <si>
    <t>ขยายเขตไฟฟ้า</t>
  </si>
  <si>
    <t>เพื่อการเกษตร</t>
  </si>
  <si>
    <t>แผนงานการเกษตร</t>
  </si>
  <si>
    <t>บ้านนางบุหลัน ภักตะไชย</t>
  </si>
  <si>
    <t>ที่เพิ่มขึ้น</t>
  </si>
  <si>
    <t>ประชาชนได้รับ</t>
  </si>
  <si>
    <t xml:space="preserve">    1.1 แผนงานเคหะและชุมชน</t>
  </si>
  <si>
    <t>เพื่อให้เป็นแหล่งน้ำใช้</t>
  </si>
  <si>
    <t>ในการเกษตร</t>
  </si>
  <si>
    <t>เพื่อกักเก็บน้ำไว้ใช้</t>
  </si>
  <si>
    <t>ก่อสร้างลานเอนกประสงค์ หมู่ 1</t>
  </si>
  <si>
    <t>เพื่อให้ประชาชนมีสถานที่สำหรับ</t>
  </si>
  <si>
    <t>ลานเอนกประสงค์</t>
  </si>
  <si>
    <t>ประกอบกิจกรรมของหมู่บ้าน</t>
  </si>
  <si>
    <t>-บ้านนางทองมี ราษฎรดี</t>
  </si>
  <si>
    <t>-บ้านนางลำไพ สุพร</t>
  </si>
  <si>
    <t>-บ้านนางคำไพ พรหมศิริ</t>
  </si>
  <si>
    <t>-บ้านนายวิชาญ สุพร</t>
  </si>
  <si>
    <t>-บ้านนายบุญส่ง สุพร</t>
  </si>
  <si>
    <t>-บ้านนายบุญส่ง อรรถสาร</t>
  </si>
  <si>
    <t>ลงหินลูกรัง หมู่ 3</t>
  </si>
  <si>
    <t>ถนนสายบ้านนางโสดา สุพร-ดอนปู่ตา</t>
  </si>
  <si>
    <t>-ก่อสร้างถนน คสล. หมู่ 4</t>
  </si>
  <si>
    <t>จากแยกบ้านนางสวาท-บ้านนายประจักษ์</t>
  </si>
  <si>
    <t>กว้าง 4 ม. ยาว 54 ม.</t>
  </si>
  <si>
    <t xml:space="preserve">จากบ้านนายวิวัฒน์-หน้าวัด </t>
  </si>
  <si>
    <t>จากหน้าบ้านนางสุดาพร เขียวมี-</t>
  </si>
  <si>
    <t>หน้าบ้านนายสุชิน  สมพันธ์</t>
  </si>
  <si>
    <t>หมู่ 5</t>
  </si>
  <si>
    <t>ก่อสร้างศาลาประชาคมหมู่บ้าน</t>
  </si>
  <si>
    <t>ก่อสร้างศาลาประชาคมหมู่บ้าน หมู่ 5</t>
  </si>
  <si>
    <t>ปรับปรุงศาลาประชาคมหมู่บ้าน</t>
  </si>
  <si>
    <t>เส้นข้างบ้านนายตัง เหมะธุลิน-</t>
  </si>
  <si>
    <t>เส้นข้างบ้านนายตัง เหมะธุลิน-บ้านนาย</t>
  </si>
  <si>
    <t xml:space="preserve">นายจอม แก่นท้าว-นานายหลิ่ง </t>
  </si>
  <si>
    <t>ปุยวงศ์</t>
  </si>
  <si>
    <t xml:space="preserve">ปรับปรุงถนน คสล. หมู่ 7 </t>
  </si>
  <si>
    <t>บ้านนายสุพจน์ เครือจันผา</t>
  </si>
  <si>
    <t>จากบ้านนางนิศรา สุวรรณสิงห์-</t>
  </si>
  <si>
    <t>จากนานางจูมศรี สิงขรอาจ-</t>
  </si>
  <si>
    <t>นานางดนตรี พรมเจริญ</t>
  </si>
  <si>
    <t>กว้าง 4 ม. ยาว 700 ม.</t>
  </si>
  <si>
    <t>ขยายเขตไฟฟ้าเพื่อการเกษตร หมู่ 1</t>
  </si>
  <si>
    <t>จากนานายอุดร - นานายประเสริฐ</t>
  </si>
  <si>
    <t>ยาว 1,000 เมตร</t>
  </si>
  <si>
    <t>ขุดร่องระบายน้ำรอบๆ อ่างห้วยน้อย</t>
  </si>
  <si>
    <t>เพื่อเป็นการระบายน้ำไม่ให้น้ำ</t>
  </si>
  <si>
    <t>ขุดร่องระบายน้ำรอบๆ อ่างห้วยน้อย หมู่ 1</t>
  </si>
  <si>
    <t>หมู่ 1</t>
  </si>
  <si>
    <t>ท่วมขัง</t>
  </si>
  <si>
    <t>กว้าง 2 เมตร ยาว 465 เมตร</t>
  </si>
  <si>
    <t>จากบ้านนายพร ลือชาพูล-</t>
  </si>
  <si>
    <t>บ้านนายบุญกอง ศิลาวงศ์</t>
  </si>
  <si>
    <t xml:space="preserve">ก่อสร้างถนน คสล. หมู่ 2 </t>
  </si>
  <si>
    <t>สะพานที่แล้วเสร็จ</t>
  </si>
  <si>
    <t>กว้าง 4 เมตร ยาว 24 เมตร</t>
  </si>
  <si>
    <t xml:space="preserve">วางท่อระบายน้ำข้างบ่อสระใหญ่ </t>
  </si>
  <si>
    <t>ขุดลอกหนองเบ็น หมู่ 4</t>
  </si>
  <si>
    <t xml:space="preserve">ลงลูกรังรอบวัดกุดน้ำแดง </t>
  </si>
  <si>
    <t>ลงหินลูกรัง ถนนเพื่อการเกษตร หมู่ 3</t>
  </si>
  <si>
    <t>สายนานางฉวีวรรณ-นานายสมนึก</t>
  </si>
  <si>
    <t>ขยายเขตไฟฟ้าเพื่อการเกษตร หมู่ 3</t>
  </si>
  <si>
    <t xml:space="preserve">จากนานายพนม-นานายทองดี </t>
  </si>
  <si>
    <t>ยาว 800 เมตร</t>
  </si>
  <si>
    <t>โพธิคำมา</t>
  </si>
  <si>
    <t>ซ่อมแซมและบำรุงหอประปาประจำ</t>
  </si>
  <si>
    <t>หมู่บ้าน หมู่ 5</t>
  </si>
  <si>
    <t>หอประปา</t>
  </si>
  <si>
    <t>ก. ยุทธศาสตร์จังหวัดที่ 1  การพัฒนาการเกษตรและอุตสาหกรรมการเกษตรตามหลักปรัชญาเศรษฐกิจพอเพียง</t>
  </si>
  <si>
    <t>ข. ยุทธศาสตร์การพัฒนาของ อปท. ในเขตจังหวัดที่ 1.4 พัฒนาจัดหาและพัฒนาแหล่งน้ำเพื่อการเกษตร</t>
  </si>
  <si>
    <t>ขุดลอกบ่อแฮ่ หมู่ 1</t>
  </si>
  <si>
    <t>แผนพัฒนาท้องถิ่น  (พ.ศ.2561-2565)</t>
  </si>
  <si>
    <t>สำหรับ  โครงการที่เกินศักยภาพขององค์กรปกครองส่วนท้องถิ่น</t>
  </si>
  <si>
    <t>นายชัยรัตน์ ทวีคูณ ม.4 -</t>
  </si>
  <si>
    <t xml:space="preserve">บ้านดอนแดง ต.ศรีวิชัย </t>
  </si>
  <si>
    <t xml:space="preserve">ต.โคกศิลา จากบ้านปลวก ม. 6- </t>
  </si>
  <si>
    <t>สวนสุขภาพ</t>
  </si>
  <si>
    <t>ขุดลอกห้วยคำ</t>
  </si>
  <si>
    <t>ขุดลอกหนองคันจาง</t>
  </si>
  <si>
    <t xml:space="preserve">สูง 2.00 มยาว 20 ม. </t>
  </si>
  <si>
    <t>ของเกษตรกร</t>
  </si>
  <si>
    <t>แบบ ผ.02/1</t>
  </si>
  <si>
    <t>แผนพัฒนาท้องถิ่น (พ.ศ.2561-2565)</t>
  </si>
  <si>
    <t>- ประชาชนมีรายได้</t>
  </si>
  <si>
    <t>ปรับปรุงระบบแผนที่ภาษี</t>
  </si>
  <si>
    <t>และทะเบียนทรัพย์สิน</t>
  </si>
  <si>
    <t>ให้บริการอินเตอร์เน็ตตำบล</t>
  </si>
  <si>
    <t>และบริการ WiFi</t>
  </si>
  <si>
    <t xml:space="preserve">ค่าใช้จ่ายในการจัดทำรังวัด </t>
  </si>
  <si>
    <t>สอบเขต แนวที่ดิน สาธารณะ-</t>
  </si>
  <si>
    <t>ประโยชน์และการขึ้นทะเบียน</t>
  </si>
  <si>
    <t>จัดเก็บภาษี หมู่ 1-8</t>
  </si>
  <si>
    <t>เพิ่มประสิทธิภาพการ-</t>
  </si>
  <si>
    <t xml:space="preserve">ประโยชน์ภายในตำบลโคกศิลา  </t>
  </si>
  <si>
    <t>เพื่อให้ประชาชนมีที่สำหรับ</t>
  </si>
  <si>
    <t>ทำประโยชน์ร่วมกัน</t>
  </si>
  <si>
    <t>สอบเขตแนวที่ดิน สาธารณะ-</t>
  </si>
  <si>
    <t>ที่ดินตำบลโคกศิลา</t>
  </si>
  <si>
    <t xml:space="preserve"> - ศูนย์พัฒนาเด็กเล็กบ้านโคกศิลา</t>
  </si>
  <si>
    <t xml:space="preserve"> - ศูนย์พัฒนาเด็กเล็กบ้านหนองทุ่ม </t>
  </si>
  <si>
    <t>ของบุคลากรทางการศึกษา</t>
  </si>
  <si>
    <t>เพื่อให้เด็กได้รู้จักและแสดงออก</t>
  </si>
  <si>
    <t>ถึงความรัก ความกตัญญูต่อผู้มี</t>
  </si>
  <si>
    <t>พระคุณ</t>
  </si>
  <si>
    <t xml:space="preserve">ศูนย์พัฒนาเด็กเล็ก  -บ้านโคกศิลา </t>
  </si>
  <si>
    <t xml:space="preserve">          -บ้านหนองทุ่ม</t>
  </si>
  <si>
    <t>ก่อสร้างรั้วศูนย์พัฒนาเด็กเล็ก</t>
  </si>
  <si>
    <t xml:space="preserve">เพื่อความปลอดภัยของเด็กใน ศพด. </t>
  </si>
  <si>
    <t>บ้านโคกศิลา  หมู่ทึ่ 7</t>
  </si>
  <si>
    <t>ก่อสร้างพื้นคอนกรีตเสริมเหล็ก</t>
  </si>
  <si>
    <t>หน้าอาคารศูนย์พัฒนาเด็กเล็ก</t>
  </si>
  <si>
    <t xml:space="preserve">บ้านโคกศิลา  หมู่ที่ 7 </t>
  </si>
  <si>
    <t>บ้านหนองทุ่ม  หมู่ที่ 3</t>
  </si>
  <si>
    <t>เพื่อให้เด็กมีที่จัดกิจกรรม</t>
  </si>
  <si>
    <t>รอบอาคารศูนย์พัฒนาเด็กเล็ก</t>
  </si>
  <si>
    <t>เพิ่มมากขึ้น</t>
  </si>
  <si>
    <t>จัดทำสวนหย่อมในศูนย์พัฒนา</t>
  </si>
  <si>
    <t>เพื่อปรับปรุงสภาพแวดล้อมภายใน</t>
  </si>
  <si>
    <t>สวนหย่อมศูนย์พัฒนาเด็กเล็ก หมู่ที่ 3</t>
  </si>
  <si>
    <t>ศูนย์พัฒนาเด็กเล็ก</t>
  </si>
  <si>
    <t>ให้เด็กมีสถานที่สำหรับเตรียมความ</t>
  </si>
  <si>
    <t xml:space="preserve">ต่อเติม/ซ่อมแซมศูนย์พัฒนาเด็กเล็ก หมู่3 </t>
  </si>
  <si>
    <t>พร้อมก่อนศึกษาระดับประถมศึกษา</t>
  </si>
  <si>
    <t xml:space="preserve">บ้านหนองทุ่ม </t>
  </si>
  <si>
    <t>ต่อเติม/ซ่อมแซมศูนย์พัฒนาเด็กเล็ก หมู่7</t>
  </si>
  <si>
    <t xml:space="preserve">บ้านโคกศิลา </t>
  </si>
  <si>
    <t>ปรับปรุง/ต่อเติมห้องน้ำภายใน</t>
  </si>
  <si>
    <t>เพื่อให้ศูนย์พัฒนาเด็กเล็กมีห้องน้ำ</t>
  </si>
  <si>
    <t>ศูนย์พัฒนาเด็กเล็กบ้านโคกศิลา หมู่7</t>
  </si>
  <si>
    <t>ศูนย์พัฒนาเด็กเล็ก บ้านโคกศิลา</t>
  </si>
  <si>
    <t>ที่สะอาด ถูกสุขลักษณะและ</t>
  </si>
  <si>
    <t>หมู่7</t>
  </si>
  <si>
    <t>เพียงพอต่อจำนวนเด็ก</t>
  </si>
  <si>
    <t>จัดทำสนามเด็กเล่นภายใน</t>
  </si>
  <si>
    <t>เพื่อให้เด็กมีสนามเด็กเล่นภายใน</t>
  </si>
  <si>
    <t>สนามเด็กเล่นศูนย์พัฒนาเด็กเล็ก</t>
  </si>
  <si>
    <t>เพื่อให้เด็กมีที่จัดกิจกรรมเพิ่ม</t>
  </si>
  <si>
    <t xml:space="preserve">ปกป้องสถาบันสำคัญของชาติ </t>
  </si>
  <si>
    <t>มีชีวิตอยู่ได้ด้วยตัวเอง</t>
  </si>
  <si>
    <t>ผู้ป่วยเอดส์ในตำบลโคกศิลา หมู่ 1-8</t>
  </si>
  <si>
    <t>เพื่อช่วยเหลือผู้ป่วยให้สามารถ</t>
  </si>
  <si>
    <t>ผู้สูงอายุในตำบลโคกศิลา หมู่ 1-8</t>
  </si>
  <si>
    <t>ผู้พิการในตำบลโคกศิลา หมู่ 1-8</t>
  </si>
  <si>
    <t>ค่าครุภัณฑ์ ที่ดิน</t>
  </si>
  <si>
    <t>ครุภัณฑ์โฆษณาและ</t>
  </si>
  <si>
    <t>และสิ่งก่อสร้าง</t>
  </si>
  <si>
    <t>เผยแพร่</t>
  </si>
  <si>
    <t>จัดซื้อเครื่องมัลติมีเดียโปรเจกเตอร์</t>
  </si>
  <si>
    <t>จัดซื้อกล้องถ่ายภาพนิ่งระบบดิจิตอล</t>
  </si>
  <si>
    <t>ความละเอียด 18 ล้านพิกเซล จำนวน 1 ตัว</t>
  </si>
  <si>
    <t>ครุภัณฑ์ไฟฟ้าและวิทยุ</t>
  </si>
  <si>
    <t>จัดซื้อชุดเครื่องเสียงเคลื่อนที่แบบลากจูง 10"</t>
  </si>
  <si>
    <t xml:space="preserve">ขนาด 250 วัตต์ ไมค์ลอย 2 ตัว </t>
  </si>
  <si>
    <t>จัดซื้อเครื่องคอมพิวเตอร์ สำหรับงานสำนักงาน</t>
  </si>
  <si>
    <t xml:space="preserve">จัดซื้อเครื่องคอมพิวเตอร์โน๊ตบุ๊ก </t>
  </si>
  <si>
    <t>สำหรับงานสำนักงาน จำนวน 1 เครื่อง</t>
  </si>
  <si>
    <t>สำหรับงานประมวลผล จำนวน 1 เครื่อง</t>
  </si>
  <si>
    <t>จัดซื้อเครื่องสำรองไฟฟ้า ขนาดไม่น้อยกว่า</t>
  </si>
  <si>
    <t>1 KVA จำนวน 1 เครื่อง</t>
  </si>
  <si>
    <t>ครุภัณฑ์ยานพาหนะ</t>
  </si>
  <si>
    <t>จัดซื้อรถจักรยานยนต์ ขนาด 110 ซีซี</t>
  </si>
  <si>
    <t>และขนส่ง</t>
  </si>
  <si>
    <t>แบบเกียร์ธรรมดา จำนวน 1 คัน</t>
  </si>
  <si>
    <t>จัดซื้อพัดลมติดผนังภายในอาคารศูนย์พัฒนา</t>
  </si>
  <si>
    <t>เด็กเล็กบ้านโคกศิลา ขนาด 16 นิ้ว</t>
  </si>
  <si>
    <t>จำนวน 12 เครื่อง</t>
  </si>
  <si>
    <t>เด็กเล็กบ้านหนองทุ่ม ขนาด 16 นิ้ว</t>
  </si>
  <si>
    <t>จัดซื้อพัดลมโคจรติดเพดาน ใบพัด 18 นิ้ว</t>
  </si>
  <si>
    <t>กองสวัสดิการสังคม</t>
  </si>
  <si>
    <t>ปรับลมแรงได้ 3 ระดับ แบบใบพัด 3 ใบ</t>
  </si>
  <si>
    <t>จัดซื้อหม้อแปลงไฟฟ้า ขนาด 15 แอมป์</t>
  </si>
  <si>
    <t>จำนวน 8 ตัว</t>
  </si>
  <si>
    <t>ครุภัณฑ์สำรวจ</t>
  </si>
  <si>
    <t>จัดซื้อเทปวัดระยะทาง จำนวน 1 ตัว</t>
  </si>
  <si>
    <t>จัดซื้อชุดทดสอบความข้นเหลวของคอนกรีต</t>
  </si>
  <si>
    <t>แบบ ผ. 03</t>
  </si>
  <si>
    <t xml:space="preserve">แผนพัฒนาท้องถิ่น  (พ.ศ.2561-2565)  </t>
  </si>
  <si>
    <t>บริหารงานทั่วไป</t>
  </si>
  <si>
    <t xml:space="preserve">จัดซื้อรถยนต์ส่วนกลาง รถบรรทุก (ดีเซล) </t>
  </si>
  <si>
    <t>จัดซื้อโพเดียมขาคู่ (ไม้เนื้อแข็ง) ขนาดความสูง</t>
  </si>
  <si>
    <t>ไม่น้อยกว่า 1.00 เมตร ขนาดความกว้างไม่น้อย</t>
  </si>
  <si>
    <t>กว่า 0.65 เมตร จำนวน 2 ตัวๆละ 5,000 บาท</t>
  </si>
  <si>
    <t>งานบ้านงานครัว</t>
  </si>
  <si>
    <t>จัดซื้อผ้าม่านพร้อมอุปกรณ์</t>
  </si>
  <si>
    <t>9 ตัวๆ 1,050 บาท เป็นเงิน 9,450 บาท</t>
  </si>
  <si>
    <t>11 ตัวๆ 1,350 บาท เป็นเงิน 14,850 บาท</t>
  </si>
  <si>
    <t>1 ตัน ปริมาตรกระบอกสูบไม่ต่ำกว่า 2,000 ซีซี</t>
  </si>
  <si>
    <t>หรือกำลังเครื่องยนต์สูงสุดไม่ต่ำกว่า 90 กิโลวัตต์</t>
  </si>
  <si>
    <t>ขับเคลื่อน 2 ล้อ แบบดับเบิ้ลแคป จำนวน 1 คัน</t>
  </si>
  <si>
    <t>โดยมีคุณลักษณะตามบัญชีราคามาตรฐาน</t>
  </si>
  <si>
    <t xml:space="preserve">ครุภัณฑ์ กองมาตรฐานงบประมาณ 1 </t>
  </si>
  <si>
    <t>สำนักงบประมาณ ธันวาคม 2561</t>
  </si>
  <si>
    <t xml:space="preserve">ค่าจัดซื้อโต๊ะเอนกประสงค์ขาพับหน้าเหล็ก </t>
  </si>
  <si>
    <t>ความยาวไม่น้อยกว่า  1.75  เมตร  ความสูง</t>
  </si>
  <si>
    <t>ไม่น้อยกว่า 0.70 เมตร จำนวน 20 ตัวๆ ละ</t>
  </si>
  <si>
    <t>ค่าจัดซื้อเก้าอี้บุนวม ขาซุบโคเมียม ขนาดความ</t>
  </si>
  <si>
    <t>กว้างไม่น้อยกว่า 0.40 เมตร ความยาวไม่น้อย</t>
  </si>
  <si>
    <t xml:space="preserve">กว่า 0.50 เมตร ความสูงไม่น้อยกว่า 0.85 </t>
  </si>
  <si>
    <t xml:space="preserve">เมตร จำนวน 120 ตัวๆ ละ 450 บาท  </t>
  </si>
  <si>
    <t>ค่าจัดซื้อเครื่องสแกนลายนิ้วมือ ชนิดบันทึกเวลา</t>
  </si>
  <si>
    <t>ธันวาคม  2561)</t>
  </si>
  <si>
    <t>ค่าจัดซื้อกล้องโทรทัศน์วงจรปิดชนิดเครือข่าย</t>
  </si>
  <si>
    <t>แบบมุมมองคงที่สำหรับติดตั้งภายนอกอาคาร</t>
  </si>
  <si>
    <t xml:space="preserve">สำหรับใช้ในงานรักษาความปลอดภัยทั่วไป </t>
  </si>
  <si>
    <t xml:space="preserve">ขนาดความกว้างไม่น้อยกว่า 0.70 เมตร  </t>
  </si>
  <si>
    <t>ค่าจัดซื้อโทรโข่ง ขนาด 15–23 วัตต์  จำนวน</t>
  </si>
  <si>
    <t>งบประมาณ 1  สำนักงบประมาณกองมาตรฐาน</t>
  </si>
  <si>
    <t xml:space="preserve">2 เครื่องๆ ละ 2,500 บาท </t>
  </si>
  <si>
    <t xml:space="preserve">ค่าจัดซื้อเครื่องปรับอากาศ แบบแยกสิ้นส่วน  </t>
  </si>
  <si>
    <t xml:space="preserve">(แบบตั้งพื้นหรือแบบแขวน) ขนาด 26,000 บีทียู  </t>
  </si>
  <si>
    <t xml:space="preserve">จำนวน 4 เครื่องๆ ละ 36,000 บาท    </t>
  </si>
  <si>
    <t xml:space="preserve">ค่าจัดซื้ออุปกรณ์อ่านบัตรแบบเอนกประสงค์ </t>
  </si>
  <si>
    <t xml:space="preserve">(Smart Card Reader) จำนวน 3 เครื่องๆ ละ  </t>
  </si>
  <si>
    <t>Network แบบที่ 1 โดยมีคุณลักษณะตามเกณฑ์</t>
  </si>
  <si>
    <t>ราคากลางและคุณลักษณะพื้นฐานครุภัณฑ์</t>
  </si>
  <si>
    <t>คอมพิวเตอร์ ฉบับเดือนมีนาคม 2562</t>
  </si>
  <si>
    <t>โดยมีคุณลักษณะตามบัญชีราคามาตรฐานครุภัณฑ์</t>
  </si>
  <si>
    <t xml:space="preserve">ดิจิตอลเพื่อเศรษฐกิจและสังคม ฉบับเดือน </t>
  </si>
  <si>
    <t>ตุลาคม 2561</t>
  </si>
  <si>
    <t>จำนวน 1 ชุด โดยมีคุณลักษณะตามกระทรวง</t>
  </si>
  <si>
    <t>จัดหาโดยสืบราคาตามท้องตลาด</t>
  </si>
  <si>
    <t>2,600 บาท จัดหาโดยสืบราคาตามท้องตลาด</t>
  </si>
  <si>
    <t xml:space="preserve">โดยมีคุณลักษณะตามบัญชีราคามาตรฐานครุภัณฑ์ </t>
  </si>
  <si>
    <t xml:space="preserve">กองมาตรฐานงบประมาณ 1 สำนักงบประมาณ </t>
  </si>
  <si>
    <t>ธันวาคม 2561</t>
  </si>
  <si>
    <t>ตุลาคม 2561   (ศพด.บ้านหนองทุ่ม)</t>
  </si>
  <si>
    <t>ค่าจัดซื้อเครื่องพิมพ์เลเซอร์ หรือ LED ขาวดำ ชนิด</t>
  </si>
  <si>
    <t>ค่าจัดซื้อสแกนเนอร์ สำหรับงานเก็บเอกสารระดับ</t>
  </si>
  <si>
    <t>ศูนย์บริการ แบบที่ 1  โดยมีคุณลักษณะตามเกณฑ์</t>
  </si>
  <si>
    <t>จัดซื้อตู้เก็บเอกสาร ตู้เหล็กแบบ 2 บาน</t>
  </si>
  <si>
    <t>จำนวน 2 หลังๆ ละ 5,500 บาท</t>
  </si>
  <si>
    <t>จัดซื้อเครื่องพิมพ์แบบฉีดหมึกพร้อมติดตั้งถังหมึก</t>
  </si>
  <si>
    <t>พิมพ์ (Ink Tank Printer) จำนวน 1 เครื่อง</t>
  </si>
  <si>
    <t>โดยมีคุณลักษณะตามเกณฑ์ราคากลางและ</t>
  </si>
  <si>
    <t>คุณลักษณะพื้นฐานครุภัณฑ์คอมพิวเตอร์</t>
  </si>
  <si>
    <t>ฉบับเดือนมีนาคม 2562</t>
  </si>
  <si>
    <t xml:space="preserve">(แบบตั้งพื้นหรือแบบแขวน) ขนาด 32,000 บีทียู  </t>
  </si>
  <si>
    <t xml:space="preserve">จำนวน 2 เครื่องๆ ละ 42,300 บาท ขนาด </t>
  </si>
  <si>
    <t xml:space="preserve">13,000 บีทียู จำนวน 1 เครื่องๆ ละ </t>
  </si>
  <si>
    <t xml:space="preserve">23,000 บาท    </t>
  </si>
  <si>
    <t>ธันวาคม 2561 (ศพด.บ้านโคกศิลา)</t>
  </si>
  <si>
    <t>ธันวาคม 2561 (ศพด.บ้านหนองทุ่ม)</t>
  </si>
  <si>
    <t>ตุลาคม 2561   (ศพด.บ้านโคกศิลา)</t>
  </si>
  <si>
    <t>จัดซื้อกล้องระดับ  ขนาดกำลังขยาย 30 เท่า</t>
  </si>
  <si>
    <t xml:space="preserve">จำนวน 1 ตัวๆ ละ 34,000 บาท </t>
  </si>
  <si>
    <t>จัดซื้อไม้สตาฟฟ์อลูมิเนียมแบบชัก จำนวน 1 ตัว</t>
  </si>
  <si>
    <t>จัดซื้อโทรทัศน์ แอล อี ดี (LED TV ) ระดับความ</t>
  </si>
  <si>
    <t>40 นิ้ว จำนวน 1 เครื่องๆ ละ 14,000 บาท</t>
  </si>
  <si>
    <t>จัดซื้อตู้เย็น ขนาด 9 คิวบิกฟุต จำนวน 1 เครื่องๆ</t>
  </si>
  <si>
    <t>ละ 14,700 บาท โดยมีคุณลักษณะตามบัญชีราคา</t>
  </si>
  <si>
    <t xml:space="preserve">มาตรฐานครุภัณฑ์ กองมาตรฐานงบประมาณ 1 </t>
  </si>
  <si>
    <t>ครุภัณฑ์โฆษณา</t>
  </si>
  <si>
    <t>และเผยแพร่</t>
  </si>
  <si>
    <t>ครุภัณฑ์การเกษตร</t>
  </si>
  <si>
    <t>Slum Test  จำนวน 1 ชุดๆ ละ 5,000 บาท</t>
  </si>
  <si>
    <t>จัดซื้อเครื่องพ่นยา แบบใช้แรงลม ชนิดสะพายหลัง</t>
  </si>
  <si>
    <t xml:space="preserve">ขนาด 3.5 แรงม้า จำนวน 1 เครื่องๆ ละ </t>
  </si>
  <si>
    <t>34,200 บาท โดยมีคุณลักษณะตามบัญชีราคา</t>
  </si>
  <si>
    <t>มาตรฐานครุภัณฑ์กองมาตรฐานงบประมาณ 1</t>
  </si>
  <si>
    <t xml:space="preserve"> สำนักงบประมาณ ธันวาคม  2561)</t>
  </si>
  <si>
    <t>จัดซื้อชุดรับแขก จำนวน 1 ชุดๆ ละ 30,000 บาท</t>
  </si>
  <si>
    <t xml:space="preserve">ขนาด 2,500 ANSI Lumens จำนวน 1 เครื่องๆ </t>
  </si>
  <si>
    <t>ละ 27,700 บาท โดยมีคุณลักษณะตามบัญชีราคา</t>
  </si>
  <si>
    <t>จัดซื้อรถอีแต๋น</t>
  </si>
  <si>
    <t>แบบ ผ. 02</t>
  </si>
  <si>
    <t>- ประชาชนมีความรู้</t>
  </si>
  <si>
    <t>และมีทักษะมากขึ้น</t>
  </si>
  <si>
    <t>ประชาชนมีรายได้</t>
  </si>
  <si>
    <t>ประชาชนมีความรู้</t>
  </si>
  <si>
    <t>คุณภาพชีวิตความเป็น</t>
  </si>
  <si>
    <t>อยู่ดีขึ้น</t>
  </si>
  <si>
    <t>ประชาชนมีตลาด</t>
  </si>
  <si>
    <t>สำหรับรองรับผลิตผล</t>
  </si>
  <si>
    <t>ฝึกอบรมให้ความรู้เรื่อง</t>
  </si>
  <si>
    <t>กลุ่มอาชีพต่างๆ</t>
  </si>
  <si>
    <t>ฝึกอบรมเพิ่มทักษะในการ</t>
  </si>
  <si>
    <t>ขยายพันธุ์พืช</t>
  </si>
  <si>
    <t>ฝึกอบรมด้านการเกษตร</t>
  </si>
  <si>
    <t>ฝึกอบรมการทำปุ๋ยหมัก-</t>
  </si>
  <si>
    <t>ปุ๋ยชีวภาพ หมู่ 2,6,7</t>
  </si>
  <si>
    <t>การผลิตอาหารสัตว์</t>
  </si>
  <si>
    <t>ฝึกอบรมการทอผ้า</t>
  </si>
  <si>
    <t>ย้อมคราม</t>
  </si>
  <si>
    <t>ผสมผสานตามหลัก</t>
  </si>
  <si>
    <t>เศรษฐกิจพอเพียง</t>
  </si>
  <si>
    <t>การเพิ่มผลผลิตทาง</t>
  </si>
  <si>
    <t>การเกษตร</t>
  </si>
  <si>
    <t>ฝึกอบรมให้ความรู้กลุ่ม</t>
  </si>
  <si>
    <t>เกษตรอินทรีเกษตรปลอด</t>
  </si>
  <si>
    <t>การทำยาปราบศัตรูพืช</t>
  </si>
  <si>
    <t>จัดหาตลาดรองรับ</t>
  </si>
  <si>
    <t>ผลิตภัณฑ์ภายในตำบล</t>
  </si>
  <si>
    <t>ฝึกอบรมการป้องกัน</t>
  </si>
  <si>
    <t>ศัตรูพืช</t>
  </si>
  <si>
    <t xml:space="preserve">จำหน่ายสินค้า สร้างอาชีพ </t>
  </si>
  <si>
    <t>สร้างรายได้</t>
  </si>
  <si>
    <t>ฝึกอบรมส่งเสริมความรู้การเพิ่ม</t>
  </si>
  <si>
    <t xml:space="preserve">ทักษะในการขยายพันธุ์พืช </t>
  </si>
  <si>
    <t>หมู่ 5,6</t>
  </si>
  <si>
    <t>ฝึกอบรมส่งเสริมความรู้ด้านการ</t>
  </si>
  <si>
    <t>เกษตรผสมผสานตามหลัก</t>
  </si>
  <si>
    <t>เศรษฐกิจพอเพียง หมู่ 1-8</t>
  </si>
  <si>
    <t>ผลผลิตทางการเกษตร หมู่ 3</t>
  </si>
  <si>
    <t>ฝึกอบรมให้ความรู้เรื่องเกษตร</t>
  </si>
  <si>
    <t>อินทรีปลอดสารพิษ หมู่ 5</t>
  </si>
  <si>
    <t>ฝึกอบรมการทำยาปราบศัตรูพืช</t>
  </si>
  <si>
    <t>ด้วยวัสดุธรรมชาติ หมู่ 3,4</t>
  </si>
  <si>
    <t>อาหารสัตว์ หมู่ 3</t>
  </si>
  <si>
    <t>ป้องกันศัตรูพืช หมู่4</t>
  </si>
  <si>
    <t>ฝึกอบรมการถ่ายทอดความรู้</t>
  </si>
  <si>
    <t>และส่งเสริมการทำปุ๋ยหมัก</t>
  </si>
  <si>
    <t xml:space="preserve"> ปุ๋ยชีวภาพและปุ๋ยอินทรีย์</t>
  </si>
  <si>
    <t>ต่างๆ หมู่ 1-8</t>
  </si>
  <si>
    <t>ที่มีรายได้เพิ่มขึ้น</t>
  </si>
  <si>
    <t>ตลาดนัดชุมชนที่ได้รับ</t>
  </si>
  <si>
    <t>การปรับปรุง</t>
  </si>
  <si>
    <t>ปรับปรุง/ต่อเติมตลาดนัด</t>
  </si>
  <si>
    <t>ชุมชน หมู่ 2</t>
  </si>
  <si>
    <t xml:space="preserve"> หมู่ 2</t>
  </si>
  <si>
    <t>เพื่อรองรับผลผลิตทางการเกษตร</t>
  </si>
  <si>
    <t>จากบ้านนายเที่ยง–แยกบ้านนางสวาท</t>
  </si>
  <si>
    <t xml:space="preserve">ทางไปหนองบ่อ </t>
  </si>
  <si>
    <t xml:space="preserve">ทางไปหนองโดน </t>
  </si>
  <si>
    <t>ขยายเขตไฟฟ้าขึ้นศาลาเรือนพักญาติ</t>
  </si>
  <si>
    <t>หมู่ 4 ยาว 300 เมตร</t>
  </si>
  <si>
    <t>ก่อสร้างลานกีฬาประจำหมู่บ้าน หมู่ 4</t>
  </si>
  <si>
    <t>เพื่อให้ประชาชนมีสถานที่เพื่อ</t>
  </si>
  <si>
    <t>กว้าง 20 เมตร ยาว 30 เมตร</t>
  </si>
  <si>
    <t>เพื่อใช้ประกอบพิธีกรรมการ</t>
  </si>
  <si>
    <t>ก่อสร้างเชิงตะกอนป่าช้าบ้านคำบอน หมู่ 4</t>
  </si>
  <si>
    <t>ฌาปนกิจ</t>
  </si>
  <si>
    <t>กว้าง 6 เมตร ยาว 6 เมตร สูง 1.20 เมตร</t>
  </si>
  <si>
    <t xml:space="preserve">เทลานคอนกรีต 225 ตารางเมตร </t>
  </si>
  <si>
    <t>หนา 0.15 เมตร</t>
  </si>
  <si>
    <t>ในการประกอบพิธีการ</t>
  </si>
  <si>
    <t>ฌาปนนกิจ</t>
  </si>
  <si>
    <t xml:space="preserve">ฝึกอบรมการทอผ้าย้อมคราม </t>
  </si>
  <si>
    <t>ขุดลอกห้วยครูบุญมี หมู่ 4</t>
  </si>
  <si>
    <t>ขุดลอกห้วยดอนบก หมู่ 4</t>
  </si>
  <si>
    <t>ลดรายจ่ายภายในครัวเรือน</t>
  </si>
  <si>
    <t>จัดตั้งกลุ่มเลี้ยงสัตว์</t>
  </si>
  <si>
    <t>ขนาดเล็ก หมู่ 4</t>
  </si>
  <si>
    <t xml:space="preserve">จัดตั้งกลุ่มเลี้ยงวัตว์ขนาดเล็ก </t>
  </si>
  <si>
    <t>หมู่ 4เพื่อบริโภคและจำหน่าย</t>
  </si>
  <si>
    <t>ประชาชนมีรายได้เพิ่มขึ้นและ</t>
  </si>
  <si>
    <t>แข่งขันวิชาการระดับก่อนวัยเรียน</t>
  </si>
  <si>
    <t>1.เพื่อเป็นการพัฒนาทักษะ</t>
  </si>
  <si>
    <t>1. ศูนย์พัฒนาเด็กเล็กบ้านโคกศิลา</t>
  </si>
  <si>
    <t xml:space="preserve">(ศูนย์พัฒนาเด็กเล็ก)  </t>
  </si>
  <si>
    <t>ด้านต่างๆของเด็ก</t>
  </si>
  <si>
    <t>2. ศูนย์พัฒนาเด็กเล็กบ้านหนองทุ่ม</t>
  </si>
  <si>
    <t>2,เพื่อเป็นการพัฒนาครูผู้ดูแลเด็ก</t>
  </si>
  <si>
    <t>ศูนย์ละ 20,000 บาท</t>
  </si>
  <si>
    <t>ในการเสริมสร้างพัฒนาทักษะต่างๆ</t>
  </si>
  <si>
    <t>ของเด็กเพื่อเตรียมพร้อมที่จะเข้า</t>
  </si>
  <si>
    <t>เรียนในระดับต่อไป</t>
  </si>
  <si>
    <t>ปรับปรุงภูมิทัศน์ศูนย์พัฒนาเด็กเล็ก</t>
  </si>
  <si>
    <t>1.เพื่อปรับปรุงภูมทัศน์บริเวณรอบ</t>
  </si>
  <si>
    <t>อาคารและหน้าศูนย์พัฒนาเด็กเล็ก</t>
  </si>
  <si>
    <t>ให้น่าดู น่าอยู่ น่ามอง</t>
  </si>
  <si>
    <t>2.เพื่อให้ได้มาตรฐานศูนย์พัฒนา</t>
  </si>
  <si>
    <t>เด็กเล็กที่ได้มาตรฐาน</t>
  </si>
  <si>
    <t>น่ามองและได้มาตรฐาน</t>
  </si>
  <si>
    <t>ปรับปรุงระบบไฟฟ้าภายในอาคาร</t>
  </si>
  <si>
    <t>เพื่อเป็นการปรับปรุงระบบไฟฟ้า</t>
  </si>
  <si>
    <t>ภายในศูนย์พัฒนาเด็กเล็ก ให้มี</t>
  </si>
  <si>
    <t>พลังงานไฟฟ้าเพียงพอกับการ</t>
  </si>
  <si>
    <t>ใช้งาน</t>
  </si>
  <si>
    <t>ปรับปรุงระบบไฟฟ้า</t>
  </si>
  <si>
    <t>ก่อสร้างเสาธงชาติศูนย์พัฒนาเด็กเล็ก</t>
  </si>
  <si>
    <t>ติดตั้งมุ้งลวดในอาคารศูนย์พัฒนา</t>
  </si>
  <si>
    <t>1.เพื่อป้องกันพาหนะนำโรค เช่น</t>
  </si>
  <si>
    <t xml:space="preserve">เด็กเล็กบ้านโคกศิลา  </t>
  </si>
  <si>
    <t xml:space="preserve">ยุง แมลงวัน </t>
  </si>
  <si>
    <t>เด็กเล็กปลอดโรค</t>
  </si>
  <si>
    <t>เด็กเล็กบ้านหนองทุ่ม</t>
  </si>
  <si>
    <t>ก่อสร้างเสาธง</t>
  </si>
  <si>
    <t>สถาบันชาติ</t>
  </si>
  <si>
    <t>ติดตั้งมุ่งลวด</t>
  </si>
  <si>
    <t>และเวลานอน</t>
  </si>
  <si>
    <t>ป้องกันและควบคุมโรคพิษสุนัขบ้า</t>
  </si>
  <si>
    <t>เพื่อป้องกันการระบาดของโรค</t>
  </si>
  <si>
    <t>สุนัขและแมวในพื้นที่ตำบลโคกศิลา</t>
  </si>
  <si>
    <t>ในสุนัขและแมว</t>
  </si>
  <si>
    <t>พิษสุนัขบ้า</t>
  </si>
  <si>
    <t>ร้อยละของสุนัขและ</t>
  </si>
  <si>
    <t>แมวที่ได้รับวัคซีน</t>
  </si>
  <si>
    <t>ส่งเสริม สนับสนุน การจัดทำ</t>
  </si>
  <si>
    <t>แผนพัฒนาท้องถิ่น</t>
  </si>
  <si>
    <t>จัดประชุมประชาคมจัดทำแผน</t>
  </si>
  <si>
    <t xml:space="preserve">พัฒนาท้องถิ่น หมู่ 1-8 </t>
  </si>
  <si>
    <t>ร้อยละ 80</t>
  </si>
  <si>
    <t>ฝึกอบรมเพิ่มศักยภาพบุคลากร</t>
  </si>
  <si>
    <t>เพื่อเพิ่มศักยภาพบุคลากรทางการ</t>
  </si>
  <si>
    <t>ศึกษาและคณะกรรมการของศูนย์</t>
  </si>
  <si>
    <t>พัฒนาเด็กเล็กองค์การบริหารส่วน</t>
  </si>
  <si>
    <t>บุคลากรทางการศึกษาและ</t>
  </si>
  <si>
    <t>ช่วยเหลือประชาชนขององค์การ</t>
  </si>
  <si>
    <t>จำนวนเรื่องที่สามารถ</t>
  </si>
  <si>
    <t>บริหารส่วนตำบลโคกศิลา</t>
  </si>
  <si>
    <t>แก้ไขปัญหาหรือให้</t>
  </si>
  <si>
    <t>ความช่วยเหลือได้</t>
  </si>
  <si>
    <t>แผนชุมชน</t>
  </si>
  <si>
    <t>วิจัยหมู่บ้าน/ชุมชน</t>
  </si>
  <si>
    <t>จัดฝึกอบรมคุณธรรมและ</t>
  </si>
  <si>
    <t xml:space="preserve">จริยธรรมให้แก่เด็กและเยาวชน </t>
  </si>
  <si>
    <t>เพื่อเสริมสร้างคุณธรรมและ</t>
  </si>
  <si>
    <t>เยาวชน</t>
  </si>
  <si>
    <t>ค่าใช้จ่ายเพื่อป้องกันแก้ไข</t>
  </si>
  <si>
    <t xml:space="preserve">ปัญหาด้านอาชญากรรม </t>
  </si>
  <si>
    <t>มนุษยชน</t>
  </si>
  <si>
    <t>โรคเอดส์ การละเมิดสิทธิ</t>
  </si>
  <si>
    <t>เพื่อจัดทำฐานข้อมูลหมู่บ้าน</t>
  </si>
  <si>
    <t>ในตำบลโคกศิลา</t>
  </si>
  <si>
    <t>จัดให้บริการอินเตอร์เน็ตตำบล</t>
  </si>
  <si>
    <t>และบริการ WiFi หมู่ 1-8</t>
  </si>
  <si>
    <t xml:space="preserve">ผู้นำชุมชน ผู้นำกลุ่ม/องค์กร </t>
  </si>
  <si>
    <t>บุคคลที่มีความสำคัญใน</t>
  </si>
  <si>
    <t>หมู่บ้านและประชาชนทั่วไป</t>
  </si>
  <si>
    <t>ฐานข้อมูลหมู่บ้าน</t>
  </si>
  <si>
    <t>ทั้ง 8 หมู่บ้าน</t>
  </si>
  <si>
    <t>อบรมให้ความรู้และเพิ่มประสิทธิภาพ</t>
  </si>
  <si>
    <t xml:space="preserve">ให้กับผู้แทนชุมชน ผู้แทนกลุ่มองค์กร </t>
  </si>
  <si>
    <t>ต่างๆ ประชาคมหรือผู้แทนประชาคม</t>
  </si>
  <si>
    <t>ผู้เข้าอบรมมีความรู้</t>
  </si>
  <si>
    <t>ความเข้าใจเพิ่มขึ้น</t>
  </si>
  <si>
    <t>อุดหนุนโครงการตามพระราชดำริ</t>
  </si>
  <si>
    <t>เพื่อให้ประชาชนมีสุขภาพและ</t>
  </si>
  <si>
    <t>คุณภาพชีวิตที่ดี</t>
  </si>
  <si>
    <t>(อุดหนุนคณะกรรมการหมู่บ้าน หมู่ที่ 1)</t>
  </si>
  <si>
    <t>มีสุขภาพดี</t>
  </si>
  <si>
    <t>บ้านโคกศิลา  (จำนวน 3 โครงการ)</t>
  </si>
  <si>
    <t>บ้านหนองทุ่ม  (จำนวน 3 โครงการ)</t>
  </si>
  <si>
    <t>บ้านคำบอน  (จำนวน 3 โครงการ)</t>
  </si>
  <si>
    <t>บ้านหนองโจด  (จำนวน 3 โครงการ)</t>
  </si>
  <si>
    <t>บ้านปลวก  (จำนวน 3 โครงการ)</t>
  </si>
  <si>
    <t>ก่อสร้างสถานีสูบน้ำด้วยกระแสไฟฟ้า</t>
  </si>
  <si>
    <t>พร้อมระบบส่งน้ำ หมู่ที่ 1</t>
  </si>
  <si>
    <t>2.เพื่อป้องกันและบรรเทาความ</t>
  </si>
  <si>
    <t>เสียจากภัยแล้งที่เกิดขึ้น</t>
  </si>
  <si>
    <t>ชลประทาน</t>
  </si>
  <si>
    <t>สกลนคร</t>
  </si>
  <si>
    <t>ก่อสร้างสถานีสูบน้ำด้วยกระแส</t>
  </si>
  <si>
    <t>ไฟฟ้าพร้อมระบบส่งน้ำ หมู่ที่ 1</t>
  </si>
  <si>
    <t>3.เพื่อให้ราษฎรมีฐานะความเป็น</t>
  </si>
  <si>
    <t>ที่ดีขึ้น ซึ่งเป็นการตอบสนอง</t>
  </si>
  <si>
    <t>นโยบายของรัฐบาลในการ</t>
  </si>
  <si>
    <t>กระจายความเจริญไปสู่ชนบท</t>
  </si>
  <si>
    <t>ความสะดวกในการ</t>
  </si>
  <si>
    <t>สัญจรไป-มา</t>
  </si>
  <si>
    <t>ประชาชนมีสถานที่</t>
  </si>
  <si>
    <t>สำหรับออกกำลังกาย</t>
  </si>
  <si>
    <t>สำหรับใช้ในการเกษตร</t>
  </si>
  <si>
    <t>เกษตรกรมีแหล่งน้ำ</t>
  </si>
  <si>
    <t>มีแหล่งน้ำใช้ในการ</t>
  </si>
  <si>
    <t>เกษตรอย่างเพียงพอ</t>
  </si>
  <si>
    <t>ประชาชนได้รับการ</t>
  </si>
  <si>
    <t>ช่วยเหลือและบรรเทา</t>
  </si>
  <si>
    <t>ความเดือดร้อน</t>
  </si>
  <si>
    <t>เด็กเล็กมีการเตรียม</t>
  </si>
  <si>
    <t>ความพร้อมทางด้าน</t>
  </si>
  <si>
    <t xml:space="preserve">ร่างกาย อารมณ์และจิตใจ </t>
  </si>
  <si>
    <t>ก่อนเข้าเรียน</t>
  </si>
  <si>
    <t xml:space="preserve">จอแสดงภาพขนาดไม่น้อยกว่า 19 นิ้ว </t>
  </si>
  <si>
    <t>จำนวน 1 เครื่อง โดยมีคุณลักษณะตามเกณฑ์ราคา</t>
  </si>
  <si>
    <t xml:space="preserve">กลางและคุณลักษณะพื้นฐานครุภัณฑ์คอมพิวเตอร์ </t>
  </si>
  <si>
    <t xml:space="preserve">คุณลักษณะพื้นฐานครุภัณฑ์คอมพิวเตอร์ </t>
  </si>
  <si>
    <t>700 บาท โดยมีคุณสมบัติตามเกณฑ์ราคากลางและ</t>
  </si>
  <si>
    <t xml:space="preserve">ต่อเติมอาคารสำนักงาน </t>
  </si>
  <si>
    <t>ต่อเติมอาคารสำนักงาน อบต.โคกศิลา</t>
  </si>
  <si>
    <t>อาคารสำนักงาน</t>
  </si>
  <si>
    <t>อบต.โคกศิลา (ด้านหน้า)</t>
  </si>
  <si>
    <t>เพื่อให้ผู้มารับบริการ ได้รับความ</t>
  </si>
  <si>
    <t>(ด้านหน้า)</t>
  </si>
  <si>
    <t>ที่ต่อเติมแล้วเสร็จ</t>
  </si>
  <si>
    <t>สะดวกและปลอดภัย</t>
  </si>
  <si>
    <t>ดำเนินคดี</t>
  </si>
  <si>
    <t>ห้องทำงานภายใน</t>
  </si>
  <si>
    <t>ปรับปรุงต่อเติมห้องทำงาน</t>
  </si>
  <si>
    <t xml:space="preserve">ภายในอาคารสำนักงาน </t>
  </si>
  <si>
    <t>สนับสนุนค่าใช้จ่ายการบริหาร</t>
  </si>
  <si>
    <t>เพื่อใช้ในกิจกรรมการเรียน</t>
  </si>
  <si>
    <t>เพื่อจ่ายเป็นค่าหนังสือรียน</t>
  </si>
  <si>
    <t>สถานศึกษา (ค่าหนังสือเรียน)</t>
  </si>
  <si>
    <t>การสอน</t>
  </si>
  <si>
    <t>เพื่อใช้ประกอบกิจกรรมการเรียน</t>
  </si>
  <si>
    <t>เพื่อจ่ายเป็นค่าอุปกรณ์การเรียน</t>
  </si>
  <si>
    <t>สถานศึกษา (ค่าอุปกรณ์การเรียน)</t>
  </si>
  <si>
    <t>เพื่อให้เด็กเล็กมีเครื่องแต่งกาย</t>
  </si>
  <si>
    <t>เพื่อจ่ายเป็นค่าค่าเครื่องแบบนักเรียน</t>
  </si>
  <si>
    <t>สถานศึกษา (ค่าเครื่องแบบนักเรียน)</t>
  </si>
  <si>
    <t>ที่เป็นระเบียบและเรียบร้อย</t>
  </si>
  <si>
    <t>เพื่อส่งเสริมพัฒนาการเด็กเล็ก</t>
  </si>
  <si>
    <t>เพื่อจ่ายเป็นค่ากิจกรรมพัฒนาผู้เรียน</t>
  </si>
  <si>
    <t>ปรับปรุงต่อเติมอาคารเอนก</t>
  </si>
  <si>
    <t>เพื่อใช้เป็นสถานที่จัดกิจกรรม</t>
  </si>
  <si>
    <t>ประสงค์ อบต.โคกศิลา</t>
  </si>
  <si>
    <t>ปรับปรุงต่อเติมอาคารเอนกประสงค์</t>
  </si>
  <si>
    <t>เพิ่มประสิทธิภาพการจัดเก็บ</t>
  </si>
  <si>
    <t>รายได้ขององค์การบริหาร</t>
  </si>
  <si>
    <t>ส่วนตำบล</t>
  </si>
  <si>
    <t>สร้างเสริมสุขภาพและเชิดชู</t>
  </si>
  <si>
    <t>-เพื่อเสริมสร้างสุขภาพผู้สูงอายุ</t>
  </si>
  <si>
    <t>ผู้สูงอายุภายในตำบลโคกศิลา</t>
  </si>
  <si>
    <t>ผู้สูงอายุให้เป็นต้นแบบ</t>
  </si>
  <si>
    <t>-เพื่อให้ผู้สูงอายุมีความรู้สึกมีความ</t>
  </si>
  <si>
    <t>รากเหง้าทางวัฒนธรรม</t>
  </si>
  <si>
    <t>สำคัญและมีคุณค่าขึ้น</t>
  </si>
  <si>
    <t xml:space="preserve">สัปดาห์วันเข้าพรรษา </t>
  </si>
  <si>
    <t>-เพื่ออนุรักษ์ประเพณีไทย</t>
  </si>
  <si>
    <t>จัดกิจกรรมประเพณีทำบุญ</t>
  </si>
  <si>
    <t>-เพื่อส่งเสริมกิจกรรมทางศาสนา</t>
  </si>
  <si>
    <t xml:space="preserve">เข้าพรรษา </t>
  </si>
  <si>
    <t xml:space="preserve">สัปดาห์วันวิสาขบูชา </t>
  </si>
  <si>
    <t>จัดกิจกรรมประเพณี</t>
  </si>
  <si>
    <t>-เพื่อให้ประชาชนได้ตระหนักและ</t>
  </si>
  <si>
    <t xml:space="preserve">พุทธบูชาวันวิสาขบูชา </t>
  </si>
  <si>
    <t>ให้ความสำคัญวันสัญทางศาสนา</t>
  </si>
  <si>
    <t>อนุรักษ์ทะนุบำรุงดำรงรักษาไว้</t>
  </si>
  <si>
    <t>เพื่อส่งเสริมกิจกรรมทางศาสนา</t>
  </si>
  <si>
    <t>และสืบสานวัฒนธรรมประเพณี</t>
  </si>
  <si>
    <t>ตักบาตรเทโวโรหะนะ</t>
  </si>
  <si>
    <t xml:space="preserve">ตักบาตรเทโวโรหนะ </t>
  </si>
  <si>
    <t>ประเพณีบุญผเหวตฟังเทศน์</t>
  </si>
  <si>
    <t>เพื่ออนุรักษ์ประเพณีไทย</t>
  </si>
  <si>
    <t xml:space="preserve">มหาชาติตำบลโคกศิลา </t>
  </si>
  <si>
    <t>บุญผเหวตฟังเทศน์มหาชาติ</t>
  </si>
  <si>
    <t xml:space="preserve">ตำบลโคกศิลา </t>
  </si>
  <si>
    <t>-ประชาชนในชุมชนได้ทำ</t>
  </si>
  <si>
    <t>กิจกรรมร่วมกัน</t>
  </si>
  <si>
    <t>-ประเพณีท้องถิ่นได้รับการ</t>
  </si>
  <si>
    <t>อนุรักษ์</t>
  </si>
  <si>
    <t>หนังสือเรียน</t>
  </si>
  <si>
    <t>อุปกรณ์การเรียน</t>
  </si>
  <si>
    <t>เครื่องแบบนักเรียน</t>
  </si>
  <si>
    <t>องค์การบริหารส่วนตำบลโคกศิลา</t>
  </si>
  <si>
    <t>ปรับปรุงระบบไฟฟ้าภายในสำนักงาน</t>
  </si>
  <si>
    <t>ก่อสร้างห้องน้ำภายในสำนักงาน</t>
  </si>
  <si>
    <t>กว้าง 3 เมตร ยาว 7.50 เมตร</t>
  </si>
  <si>
    <t>ห้องน้ำผู้พิการ 1 ห้อง</t>
  </si>
  <si>
    <t>ก่อสร้างโรงจอดรถภายใน</t>
  </si>
  <si>
    <t>ยาว 25 เมตร จำนวน 2 หลัง</t>
  </si>
  <si>
    <t>ที่ปรับปรุงพร้อมต่อเติม</t>
  </si>
  <si>
    <t>ระบบไฟฟ้าภายใน</t>
  </si>
  <si>
    <t>การลริหารงานของ อบต.</t>
  </si>
  <si>
    <t>สำนักงานที่ปรับปรุง</t>
  </si>
  <si>
    <t>ห้องน้ำที่แล้วเสร็จ</t>
  </si>
  <si>
    <t>ผู้มาใช้บริการมีความสะดวก</t>
  </si>
  <si>
    <t>และปลอดภัยมากขึ้น</t>
  </si>
  <si>
    <t>โรงจอดรถท่แล้วเสร็จ</t>
  </si>
  <si>
    <t>จัดทำแผนปฏิบัติการและแก้ไขปัญหา</t>
  </si>
  <si>
    <t>1.ส่งเสริมการปฏิบัติงานและ</t>
  </si>
  <si>
    <t>บุคลากรทุกระดับ</t>
  </si>
  <si>
    <t>การทุจริตประพฤติมิชอบขององค์การ</t>
  </si>
  <si>
    <t>การดำเนินชีวิตตามหลักปรัชญา</t>
  </si>
  <si>
    <t>1.ฝึกอบรมให้ความรู้ความเข้าใจ</t>
  </si>
  <si>
    <t>2.ส่งเสริมให้บุคลากรทุกระดับ</t>
  </si>
  <si>
    <t>ได้เรียนรู้และปฏิบัติงานตามหลัก</t>
  </si>
  <si>
    <t xml:space="preserve">เศรษฐกิจพอเพียงให้แก่บุคลากร </t>
  </si>
  <si>
    <t>ธรรมมภิบาล</t>
  </si>
  <si>
    <t>3.พัฒนาสมรรถนะและขีด</t>
  </si>
  <si>
    <t>งบประมาณ 5,000 บาท</t>
  </si>
  <si>
    <t>ความสามารถเจ้าหน้าที่รัฐในการ</t>
  </si>
  <si>
    <t>2.ฝึกอบรมให้ความรู้ความเข้าใจ</t>
  </si>
  <si>
    <t>ป้องกันและแก้ไขปัญหาการทุจริต</t>
  </si>
  <si>
    <t>การปฏิบัติงานตามหลักธรรมาภิบาล</t>
  </si>
  <si>
    <t>และประพฤติมิชอบ</t>
  </si>
  <si>
    <t>งบประมาณ 10,000 บาท</t>
  </si>
  <si>
    <t>3.จัดส่งเจ้าหน้าที่เข้าอบรมหลักสูตร</t>
  </si>
  <si>
    <t>การป้องกันและปราบปรามการทุจริต</t>
  </si>
  <si>
    <t>ก่อสร้างทางลาดสำหรับผู้พิการ</t>
  </si>
  <si>
    <t>เพื่อให้ความสะดวกและปลอดภัย</t>
  </si>
  <si>
    <t>ทางลาดสำหรับผู้พิการ</t>
  </si>
  <si>
    <t>สำหรับผู้พิการที่มาใช้บริการ</t>
  </si>
  <si>
    <t>ก่อสร้างโดมเอนกประสงค์ภายใน</t>
  </si>
  <si>
    <t>โดมเอนกประสงค์</t>
  </si>
  <si>
    <t>และรองรับการบริการผู้มาติดต่อ</t>
  </si>
  <si>
    <t>ราชการ</t>
  </si>
  <si>
    <t>ขนาดกว้าง 11 เมตร ยาว 20 เมตร</t>
  </si>
  <si>
    <t>โรงเรียนผู้สูงอายุ</t>
  </si>
  <si>
    <t>เพื่อพัฒนาศักยภาพผู้สูงอายุให้มี</t>
  </si>
  <si>
    <t>ผู้สูงอายุมีสุขกาย สุขจิต</t>
  </si>
  <si>
    <t>ความรู้ความเข้าใจและการดำเนิน</t>
  </si>
  <si>
    <t>ผู้สูงอายุที่เข้าร่วม</t>
  </si>
  <si>
    <t>และอารมณ์ ดีขึ้น</t>
  </si>
  <si>
    <t>ชีวิตได้อย่างเหมาะสมแก่วัย</t>
  </si>
  <si>
    <t xml:space="preserve">ผู้สูงอายุในตำบลโคกศิลา </t>
  </si>
  <si>
    <t>จำนวน 100 คน</t>
  </si>
  <si>
    <t xml:space="preserve">พัฒนาและตรวจสอบคุณภาพน้ำของ </t>
  </si>
  <si>
    <t>1.เพื่อพัฒนาและตรวจสอบ</t>
  </si>
  <si>
    <t>กลุ่มเป้าหมายมีความรู้</t>
  </si>
  <si>
    <t>ระบบประปาชุมชน คุณภาพน้ำทิ้ง</t>
  </si>
  <si>
    <t>คุณภาพน้ำประปาชุมชน</t>
  </si>
  <si>
    <t>ระบบบำบัดของระบบบำบัดน้ำเสีย</t>
  </si>
  <si>
    <t>2.เพื่อให้เกิดการพัฒนาองค์ความรู้</t>
  </si>
  <si>
    <t>ชุมชนและมลพิษทางอากาศในงาน</t>
  </si>
  <si>
    <t>ทางด้านงานอนามัยสิ่งแวดล้อม</t>
  </si>
  <si>
    <t>อนามัยสิ่งแวดล้อม</t>
  </si>
  <si>
    <t>บุคลากรหน่วยงานภาครัฐ</t>
  </si>
  <si>
    <t>และเอกชน</t>
  </si>
  <si>
    <t>พัฒนาศักยภาพผู้นำชุมชน</t>
  </si>
  <si>
    <t>-เพื่อให้เป็นผู้นำที่เก่ง มีภวาะ</t>
  </si>
  <si>
    <t>ผู้นำชุมชนจำนวน 80 คน</t>
  </si>
  <si>
    <t>จำนวนผู้เข้าร่วม</t>
  </si>
  <si>
    <t>ความเป็นผู้นำ</t>
  </si>
  <si>
    <t>-เพื่อให้มีทักษะในการบริหารจัด</t>
  </si>
  <si>
    <t>การชุมชนได้อย่างมีประสิทธิภาพ</t>
  </si>
  <si>
    <t>พัฒนาศักยภาพกลุ่มสตรีตำบล</t>
  </si>
  <si>
    <t>เพื่อสนับสนุนกิจกรรมกลุ่มสตรี</t>
  </si>
  <si>
    <t>กลุ่มสตรี 8 หมู่บ้าน</t>
  </si>
  <si>
    <t>ของกลุ่มสตรี</t>
  </si>
  <si>
    <t>หมู่บ้านต้นแบบการจัดการขยะที่ดี</t>
  </si>
  <si>
    <t>เพื่อลดปริมาณขยะ</t>
  </si>
  <si>
    <t>ปริมาณขยะลดลง</t>
  </si>
  <si>
    <t>ลดปัญหาสิ่งแวดล้อม</t>
  </si>
  <si>
    <t>ปัญหาสิ่งแวดล้อมลดลง</t>
  </si>
  <si>
    <t>อุดหนุนวัดสุนทรียามราม หมู่1</t>
  </si>
  <si>
    <t>เพื่อส่งเสริมและสนับสนุนการจัด</t>
  </si>
  <si>
    <t>อุดหนุนวัดสุนทรียามราม หมู่1 เพื่อเป็น</t>
  </si>
  <si>
    <t>วัดสุนทรียาราม</t>
  </si>
  <si>
    <t>กิจกรรมทางศาสนา</t>
  </si>
  <si>
    <t>ค่าใช้จ่ายในการจัดกิจกรรมทางศาสนา</t>
  </si>
  <si>
    <t>อุดหนุนวัดคำเจริญ หมู่4</t>
  </si>
  <si>
    <t>อุดหนุนวัดคำเจริญ หมู่4 เพื่อเป็นค่าใช้จ่าย</t>
  </si>
  <si>
    <t>ในการจัดกิจกรรมทางศาสนา</t>
  </si>
  <si>
    <t xml:space="preserve">ซ่อมแซมฝายน้ำล้น ลำห้วยปลวก </t>
  </si>
  <si>
    <t>ลงหินลูกรัง หมู่ 4 จากแยกบ้านนางสวาท-</t>
  </si>
  <si>
    <t>ที่สาธารณะดอนปู่ตา</t>
  </si>
  <si>
    <t>ถนนสายนานายพนม อรรถสาร-</t>
  </si>
  <si>
    <t>นานายทองดี จันทาทุม</t>
  </si>
  <si>
    <t xml:space="preserve">ที่สาธารณะป่าช้า </t>
  </si>
  <si>
    <t>บริเวณวัดโนนเดื่อ</t>
  </si>
  <si>
    <t>ลงหินลูกรัง หมู่ 3 ที่สาธารณะดอนปู่ตา</t>
  </si>
  <si>
    <t>ซ่อมแซมถนนเพื่อการเกษตร หมู่ 3</t>
  </si>
  <si>
    <t>จากสะพานวังแก-วัดบ๋าบิ้ง</t>
  </si>
  <si>
    <t>เพื่อกักเก็บน้ำไว้ใช้ในการเกษตร</t>
  </si>
  <si>
    <t>และรองรับการบริการสำหรับ</t>
  </si>
  <si>
    <t>ผู้มาติดต่อราชการ</t>
  </si>
  <si>
    <t>เพื่อให้ภูมิทัศน์ภายในตำบล</t>
  </si>
  <si>
    <t>ซ่อมแซมและบำรุงหอประปา</t>
  </si>
  <si>
    <t>ประจำหมู่บ้าน หมู่ 5</t>
  </si>
  <si>
    <t xml:space="preserve">ปรับปรุงระบบประปาหมู่บ้าน </t>
  </si>
  <si>
    <t xml:space="preserve">ขุดร่องระบายน้ำเพื่อการเกษตร </t>
  </si>
  <si>
    <t>หมู่ 6 จากสามแยกไปที่สาธารณะ</t>
  </si>
  <si>
    <t>ป่าช้า-ตรงข้ามนานางดารา</t>
  </si>
  <si>
    <t>บริเวณประปาและบริเวณส่างกกค้อ</t>
  </si>
  <si>
    <t>จากบ้านนายยงค์ น้อยพรม-</t>
  </si>
  <si>
    <t>แผนพัฒนาท้องถิ่น  (พ.ศ.2561 - 2565)</t>
  </si>
  <si>
    <t>จากบ้านนายเที่ยง–แยกบ้าน</t>
  </si>
  <si>
    <t xml:space="preserve">นางสวาท  เสนารักษ์ </t>
  </si>
  <si>
    <t xml:space="preserve">ก่อสร้างถนน คสล.หมู่ 2 </t>
  </si>
  <si>
    <t xml:space="preserve">ก่อสร้างถนน คสล. หมู่3 </t>
  </si>
  <si>
    <t>จากบ้านนางคำแดง-บ้านนาง</t>
  </si>
  <si>
    <t>บุญยัง อรรถสาร</t>
  </si>
  <si>
    <t xml:space="preserve"> จากบ้านนายสุทิน บุญทอง-</t>
  </si>
  <si>
    <t>ถนนเส้นรอบหมู่บ้าน</t>
  </si>
  <si>
    <t>ถนนสายหลัก</t>
  </si>
  <si>
    <t>จากบ้านนายพิทักษ์ คำภูแสน-</t>
  </si>
  <si>
    <t xml:space="preserve"> จากบ้านนายแสงจันทร์ คำบุดดา-</t>
  </si>
  <si>
    <t>บ้านนายประจักร์ ผิวเงิน</t>
  </si>
  <si>
    <t xml:space="preserve">จากข้างบ้านนางบุหลัน-บ้านนายเสน่ห์ </t>
  </si>
  <si>
    <t>กว้าง 4 ม.  ยาว 375 ม.</t>
  </si>
  <si>
    <t>บ่อหนามแดง  กว้าง 4 ม.  ยาว 375 ม.</t>
  </si>
  <si>
    <t>จากถนนดอนม่วย-นานางวัน วะกะกัน</t>
  </si>
  <si>
    <t>กว้าง 4 ม.  ยาว 375. ม.</t>
  </si>
  <si>
    <t>กว้าง 4 ม.  ยาว 1,000 ม.</t>
  </si>
  <si>
    <t>จากนานางบุญถม-ลำน้ำยาม</t>
  </si>
  <si>
    <t xml:space="preserve">นานายกาทอน ศรีสถาน </t>
  </si>
  <si>
    <t>กว้าง 3 ม.  ยาว 400 ม.</t>
  </si>
  <si>
    <t>จากสามแยกบ้านนายบุญสวน-วัดบะบิ๋ง</t>
  </si>
  <si>
    <t>กว้าง 4 ม.  ยาว 2,750 ม.</t>
  </si>
  <si>
    <t>แก่นท้าว  กว้าง 4 ม. ยาว 600 ม.</t>
  </si>
  <si>
    <t>จากนานายสมหมาย บริเศษ-นานายสมาน</t>
  </si>
  <si>
    <t>จากนานางจูมศรี สิงขรอาจ-นานางดนตรี</t>
  </si>
  <si>
    <t>เส้นวัดสุนทรียารามจากถนนลาดยาง-</t>
  </si>
  <si>
    <t xml:space="preserve">จากแยกบ้านนางสวาท-หนองคันจาง </t>
  </si>
  <si>
    <t xml:space="preserve">นานายทองดี  จันทาทุม  </t>
  </si>
  <si>
    <t>ลงหินลูกรังถนนเพื่อการเกษตร หมู่ 3</t>
  </si>
  <si>
    <t xml:space="preserve">ปรับปรุงถนนเพื่อการเกษตร  หมู่ 8 </t>
  </si>
  <si>
    <t xml:space="preserve">ปรับปรุงถนนลงหินลูกรัง หมู่ 1 </t>
  </si>
  <si>
    <t>บริเวณห้วยปลวก 2-ห้วยปลวก 4</t>
  </si>
  <si>
    <t>ลงลูกรังรอบวัดกุดน้ำแดง</t>
  </si>
  <si>
    <t>ลงหินลูกรัง หมู่ 3 บริเวณวัดโนนเดื่อ</t>
  </si>
  <si>
    <t>ขยายเขตไฟฟ้าส่องสว่าง หมู่ 3</t>
  </si>
  <si>
    <t>จากบ้านนายจูมศรี สิงห์ณี-</t>
  </si>
  <si>
    <t xml:space="preserve">นานางแดง เจริญสุข </t>
  </si>
  <si>
    <t>ขยายเขตไฟฟ้าเพื่อการเกษตร หมู่ 4</t>
  </si>
  <si>
    <t>ขยายเขตไฟฟ้าเพื่อการเกษตร  หมู่ 4</t>
  </si>
  <si>
    <t>ขยายเขตไฟฟ้าส่องสว่าง หมู่ 5</t>
  </si>
  <si>
    <t>ขยายเขตไฟฟ้าส่องสว่าง หมู่ 5 จากบ้าน</t>
  </si>
  <si>
    <t>ขยายเขตไฟฟ้าเพื่อการเกษตร หมู่ 6</t>
  </si>
  <si>
    <t>ขยายเขตไฟฟ้าเพื่อการเกษตร  หมู่ 6</t>
  </si>
  <si>
    <t>ขยายเขตไฟฟ้าแรงต่ำ หมู่ 6</t>
  </si>
  <si>
    <t>ขยายเขตไฟฟ้าเพื่อการเกษตร หมู่ 7</t>
  </si>
  <si>
    <t>ขยายเขตไฟฟ้าเพื่อการเกษตร  หมู่ 7</t>
  </si>
  <si>
    <t xml:space="preserve">ก่อสร้างลานกีฬาประจำหมู่บ้าน </t>
  </si>
  <si>
    <t>ก่อสร้างรางระบายน้ำ คสล. หมู่ 1</t>
  </si>
  <si>
    <t>จากบ้านนายทนง อ่อนมิ่ง-</t>
  </si>
  <si>
    <t>บ้านนายพงศกร  เกื้อทาน</t>
  </si>
  <si>
    <t xml:space="preserve">นายปัญญา  สายสุข </t>
  </si>
  <si>
    <t>จากหน้าร้านค้าชุมชน - บ้านนายปริญญา</t>
  </si>
  <si>
    <t>ก่อสร้างรางระบายน้ำ คสล. หมู่ 2</t>
  </si>
  <si>
    <t>จากบ้านนางนิคม อินธิจักร์-บ้านนาย</t>
  </si>
  <si>
    <t>ก่อสร้างรางระบายน้ำ คสล. หมู่ 5</t>
  </si>
  <si>
    <t>ก่อสร้างรางระบายน้ำ คสล. หมู่ 7</t>
  </si>
  <si>
    <t>-จากข้างบ้านนายแผง นามคุณ-บ้านนาง</t>
  </si>
  <si>
    <t xml:space="preserve">โอเลี้ยงหินประกอบ </t>
  </si>
  <si>
    <t>ระยะทางประมาณ 200 ม.</t>
  </si>
  <si>
    <t>ก่อสร้างรางระบายน้ำ คสล. หมู่ 8</t>
  </si>
  <si>
    <t>-จากบ้านนายทองคำ ขันทอง-บ้านนาง</t>
  </si>
  <si>
    <t xml:space="preserve">บุหงัน ภักตะไชย </t>
  </si>
  <si>
    <t>ระยะทางประมาณ 235 ม.</t>
  </si>
  <si>
    <t xml:space="preserve">ขุดร่องระบายน้ำเพื่อการเกษตร หมู่ 6 </t>
  </si>
  <si>
    <t xml:space="preserve">ก่อสร้างฝายชะลอน้ำ หมู่ 2 </t>
  </si>
  <si>
    <t xml:space="preserve">ก่อสร้างฝายชะลอน้ำ หมู่ 4  </t>
  </si>
  <si>
    <t>ก่อสร้างฝายชะลอน้ำ หมู่ 5</t>
  </si>
  <si>
    <t>ก่อสร้างฝายชะลอน้ำ หมู่ 8</t>
  </si>
  <si>
    <t>จากนานายจอม แก่นท้าว-นานางอำพันธ์</t>
  </si>
  <si>
    <t>ซ่อมแซมฝายน้ำล้น หมู่ 8</t>
  </si>
  <si>
    <t>ก่อสร้างถนน คสล. หมู่ 6 จากแยก</t>
  </si>
  <si>
    <t xml:space="preserve">บ้านนางบุญสวน-นานางสุภาพร </t>
  </si>
  <si>
    <t>ขยายเขตไฟฟ้าเพื่อการเกษตร</t>
  </si>
  <si>
    <t>เพื่อความปลอดภัยในการ</t>
  </si>
  <si>
    <t>คมนาคมช่วงเวลากลางคืน</t>
  </si>
  <si>
    <t>หมู่ 1 จากนานางราตรี-นานายอุดร</t>
  </si>
  <si>
    <t>ขยายเขต</t>
  </si>
  <si>
    <t>ไฟฟ้าส่องสว่าง</t>
  </si>
  <si>
    <t>เพื่อแก้ไขปัญหาความเดือดร้อน</t>
  </si>
  <si>
    <t>ของประชาชนที่ได้รับผลกระทบ</t>
  </si>
  <si>
    <t>ไฟฟ้าเพื่อการเกษตร</t>
  </si>
  <si>
    <t>ไฟฟ้าแรงต่ำ</t>
  </si>
  <si>
    <t>ลานกีฬา</t>
  </si>
  <si>
    <t>ประจำหมู่บ้าน</t>
  </si>
  <si>
    <t>ศาลาประชาคม</t>
  </si>
  <si>
    <t>หมู่บ้านที่แล้วเสร็จ</t>
  </si>
  <si>
    <t>หมู่บ้านที่ได้รับ</t>
  </si>
  <si>
    <t>อบต.ที่ได้รับ</t>
  </si>
  <si>
    <t>การซ่อมแซม</t>
  </si>
  <si>
    <t>ประชาชนมีสถาน</t>
  </si>
  <si>
    <t>ที่พักผ่อนหย่อนใจ</t>
  </si>
  <si>
    <t>มีสถานที่จัดกิจกรรม</t>
  </si>
  <si>
    <t>และรองรับผู้มาใช้บริการ</t>
  </si>
  <si>
    <t>ภูมิทัศน์ภายในตำบล</t>
  </si>
  <si>
    <t>สวยงามน่าอยู่</t>
  </si>
  <si>
    <t>ประชาชนมีน้ำใช้</t>
  </si>
  <si>
    <t>ประชาชนได้รับความ</t>
  </si>
  <si>
    <t>สะดวกในการสัญจรไป-มา</t>
  </si>
  <si>
    <t>เก็บข้าวในหมู่บ้าน</t>
  </si>
  <si>
    <t>และประกอบกิจกรรม</t>
  </si>
  <si>
    <t>ในการคมนาคมช่วง</t>
  </si>
  <si>
    <t>เวลากลางคืน</t>
  </si>
  <si>
    <t>ประชาชนมีไฟฟ้าใช้</t>
  </si>
  <si>
    <t>ครบทุกครัวเรือน</t>
  </si>
  <si>
    <t>สะดวกจากการปรับปรุง</t>
  </si>
  <si>
    <t>ถนนเพื่อใช้ในการ</t>
  </si>
  <si>
    <t>ทำการเกษตร</t>
  </si>
  <si>
    <t>เส้นทางคมนาคม</t>
  </si>
  <si>
    <t>ลงหินลูกรัง หมู่ 3 ที่สาธารณะป่าช้า</t>
  </si>
  <si>
    <t>ไว้สำหรับเก็บข้าวของเกษตรกร</t>
  </si>
  <si>
    <t>ภายในหมู่บ้าน</t>
  </si>
  <si>
    <t>รางระบายน้ำ</t>
  </si>
  <si>
    <t xml:space="preserve">ที่แล้วเสร็จ </t>
  </si>
  <si>
    <t>ประปาสามารถ</t>
  </si>
  <si>
    <t>ใช้งานได้</t>
  </si>
  <si>
    <t>ฝายน้ำล้น</t>
  </si>
  <si>
    <t>ร่องระบายน้ำ</t>
  </si>
  <si>
    <t>ที่ขุด</t>
  </si>
  <si>
    <t>อาคารเอนกประสงค์</t>
  </si>
  <si>
    <t>จากถนนลาดยางข้างโรงเรียนบ้าน</t>
  </si>
  <si>
    <t>(ตรงข้ามหน้าบ้าน ผอ.สุพล  สุมาลัย</t>
  </si>
  <si>
    <t>เพื่อให้มีความสะดวกในการ</t>
  </si>
  <si>
    <t>สร้างตลาดนัดชุมชน</t>
  </si>
  <si>
    <t xml:space="preserve"> หมู่ 5</t>
  </si>
  <si>
    <t>- ลดรายจ่ายภายใน</t>
  </si>
  <si>
    <t>ขุดลอกห้วยดอนบก  หมู่ 4</t>
  </si>
  <si>
    <t>ภูมิพลอดุลยเดชประชาชนที่เข้าร่วม</t>
  </si>
  <si>
    <t>ประมาณ 500 คน</t>
  </si>
  <si>
    <t>เพื่อเป็นค่าใช้จ่ายสำหรับการจัด</t>
  </si>
  <si>
    <t>กิจกรรมเพื่อเป็นการปกป้องสถาบัน</t>
  </si>
  <si>
    <t xml:space="preserve">สำคัญของชาติ อาทิ สถาบันชาติ </t>
  </si>
  <si>
    <t>ศาสนา พระมหากษัตริย์</t>
  </si>
  <si>
    <t>กิจกรรมที่</t>
  </si>
  <si>
    <t>ดำเนินการ</t>
  </si>
  <si>
    <t>จัดกิจกรรม</t>
  </si>
  <si>
    <t>วันเด็กแห่งชาติ</t>
  </si>
  <si>
    <t>ร้อยละ</t>
  </si>
  <si>
    <t>ของผู้ปกครอง</t>
  </si>
  <si>
    <t>ของผู้เข้าร่วม</t>
  </si>
  <si>
    <t>จำนวนครู</t>
  </si>
  <si>
    <t>ที่ได้อบรม</t>
  </si>
  <si>
    <t xml:space="preserve">ส่วนราชการ </t>
  </si>
  <si>
    <t>ส่งเสริม</t>
  </si>
  <si>
    <t>กิจกรรม กศน.</t>
  </si>
  <si>
    <t>ผู้ผ่านการอบรม</t>
  </si>
  <si>
    <t>สนามเด็กเล่น</t>
  </si>
  <si>
    <t>รั้ว ศพด.</t>
  </si>
  <si>
    <t>พื้น คสล.</t>
  </si>
  <si>
    <t>สวนหย่อม</t>
  </si>
  <si>
    <t>ห้องน้ำ</t>
  </si>
  <si>
    <t>เด็กได้รับการพัฒนา</t>
  </si>
  <si>
    <t>อย่างเต็มศักยภาพ</t>
  </si>
  <si>
    <t>เพื่อเพิ่มประสิทธิภาพ</t>
  </si>
  <si>
    <t>ในการปฏิบัติงานของ</t>
  </si>
  <si>
    <t>ส่วนราชการ</t>
  </si>
  <si>
    <t>ประชาชนมีส่วนร่วม</t>
  </si>
  <si>
    <t>เด็กนักเรียน</t>
  </si>
  <si>
    <t>มีพัฒนาการที่ดี</t>
  </si>
  <si>
    <t>จำนวนเด็ก</t>
  </si>
  <si>
    <t>ที่ได้รับ</t>
  </si>
  <si>
    <t>เด็กได้รู้จักและแสดงออก</t>
  </si>
  <si>
    <t>ถึงความรัก ความกตัญญู</t>
  </si>
  <si>
    <t>ต่อผู้มีพระคุณ</t>
  </si>
  <si>
    <t>รับการสนับสนุน</t>
  </si>
  <si>
    <t>จำนวนเด็กที่ได้</t>
  </si>
  <si>
    <t>นักเรียนที่เรียนดีมีขวัญ</t>
  </si>
  <si>
    <t>และกำลังใจในการเรียน</t>
  </si>
  <si>
    <t>เด็กนักเรียนมี</t>
  </si>
  <si>
    <t>พัฒนาการที่ดี</t>
  </si>
  <si>
    <t>การศึกษามากขึ้น</t>
  </si>
  <si>
    <t>เด็กมีพัฒนาการ</t>
  </si>
  <si>
    <t>ทางด้านต่างๆดีขึ้น</t>
  </si>
  <si>
    <t>ทัศนศึกษาแหล่งเรียนรู้</t>
  </si>
  <si>
    <t>นอกสถานที่</t>
  </si>
  <si>
    <t xml:space="preserve">ศูนย์พัฒนาเด็กเล็กบ้านโคกศิลา  </t>
  </si>
  <si>
    <t>หมู่ทึ่ 7</t>
  </si>
  <si>
    <t xml:space="preserve">ศูนย์พัฒนาเด็กเล็กบ้านโคกศิลา </t>
  </si>
  <si>
    <t xml:space="preserve"> หมู่ทึ่ 7</t>
  </si>
  <si>
    <t xml:space="preserve">ศูนย์พัฒนาเด็กเล็กบ้านหนองทุ่ม </t>
  </si>
  <si>
    <t xml:space="preserve"> หมู่ทึ่ 3</t>
  </si>
  <si>
    <t xml:space="preserve">ศูนย์พัฒนาเด็กเล็กบ้านหนองทุ่ม  </t>
  </si>
  <si>
    <t>หมู่ทึ่ 3</t>
  </si>
  <si>
    <t>เด็กเล็กบ้านหนองทุ่ม  หมู่ที่ 3</t>
  </si>
  <si>
    <t>ต่อเติม/ซ่อมแซมศูนย์พัฒนา</t>
  </si>
  <si>
    <t xml:space="preserve">เด็กเล็กบ้านหนองทุ่ม หมู่3 </t>
  </si>
  <si>
    <t>ศูนย์พัฒนาเด็กเล็กมี</t>
  </si>
  <si>
    <t>สภาพแวดล้อมที่สวยงาม</t>
  </si>
  <si>
    <t>ศูนย์การเรียนรู้อยู่ใน</t>
  </si>
  <si>
    <t>สภาพพร้อมใช้งาน</t>
  </si>
  <si>
    <t>มีห้องน้ำถูกสุขลักษณะ</t>
  </si>
  <si>
    <t>ที่ดำเนินการ</t>
  </si>
  <si>
    <t>ปรับปรุงภูมิทัศน์ศูนย์พัฒนา</t>
  </si>
  <si>
    <t>เด็กเล็กบ้านโคกศิลา หมู่ 7</t>
  </si>
  <si>
    <t>หมู่ 7</t>
  </si>
  <si>
    <t>บริเวณรอบอาคาร/</t>
  </si>
  <si>
    <t xml:space="preserve">หน้าศูนย์พัฒนาเด็กเล็ก </t>
  </si>
  <si>
    <t>มีความสวยงาม</t>
  </si>
  <si>
    <t>ก่อสร้างเสาธงชาติศูนย์พัฒนา</t>
  </si>
  <si>
    <t>เด็กเล็กบ้านหนองทุ่ม หมู่ 3</t>
  </si>
  <si>
    <t>ยุงและแมลงวันไม่มา</t>
  </si>
  <si>
    <t>รบกวนเด็กขณะที่</t>
  </si>
  <si>
    <t>รับประทานอาหาร</t>
  </si>
  <si>
    <t>ทางการศึกษาและคณะกรรมการ</t>
  </si>
  <si>
    <t>ของศูนย์พัฒนาเด็กเล็กองค์การ</t>
  </si>
  <si>
    <t>คณะกรรมการศูนย์พัฒนาเด็กเล็ก</t>
  </si>
  <si>
    <t>ทั้ง 2 ศูนย์</t>
  </si>
  <si>
    <t>ผู้เข้าร่วมฝึกอบรม</t>
  </si>
  <si>
    <t xml:space="preserve">ตามโครงการฯ </t>
  </si>
  <si>
    <t>คิดเป็นร้อยละ 80</t>
  </si>
  <si>
    <t>และคณะกรรมการของ</t>
  </si>
  <si>
    <t>ศูนย์พัฒนาเด็กเล็กองค์การ</t>
  </si>
  <si>
    <t xml:space="preserve">บริหารส่วนตำบลโคกศิลา </t>
  </si>
  <si>
    <t>มีความรู้ ความเข้าใจ</t>
  </si>
  <si>
    <t>ในการดำเนินงานของ</t>
  </si>
  <si>
    <t>ศูนย์พัฒนาเด็กเล็กมากขึ้น</t>
  </si>
  <si>
    <t>กิจกรรมการการเรียน</t>
  </si>
  <si>
    <t>การสอนของศูนย์พัฒนา</t>
  </si>
  <si>
    <t>เด็กเล็กมีประสิทธิภาพ</t>
  </si>
  <si>
    <t>ชุมชนปลอดจาก</t>
  </si>
  <si>
    <t>โรคติดต่อต่างๆ</t>
  </si>
  <si>
    <t>ร้อยละความ</t>
  </si>
  <si>
    <t>พึงพอใจของผู้</t>
  </si>
  <si>
    <t>ได้รับการช่วยเหลือ</t>
  </si>
  <si>
    <t>และทันท่วงที</t>
  </si>
  <si>
    <t>ร่วมกิจกรรม</t>
  </si>
  <si>
    <t>พึงพอใจของผู้เข้า</t>
  </si>
  <si>
    <t>ฟื้นฟูสมรรถภาพผู้พิการ</t>
  </si>
  <si>
    <t>สามารถควบคุม</t>
  </si>
  <si>
    <t>การระบาดของโรคพิษ</t>
  </si>
  <si>
    <t>สุนัขบ้าได้</t>
  </si>
  <si>
    <t>เด็กเล็กมีเครื่องแบบ</t>
  </si>
  <si>
    <t>ที่เป็นระเบียบและ</t>
  </si>
  <si>
    <t>เรียบร้อยขึ้น</t>
  </si>
  <si>
    <t>การจัดกิจกรรม</t>
  </si>
  <si>
    <t>การเรียนการสอน</t>
  </si>
  <si>
    <t>มีคุณภาพเพิ่มขึ้น</t>
  </si>
  <si>
    <t>ประชาชนในหมู่บ้านมี</t>
  </si>
  <si>
    <t>ความรู้ด้านสาธารณสุข</t>
  </si>
  <si>
    <t>ได้ถูกต้อง</t>
  </si>
  <si>
    <t>และสามารถนำไปปฏิบัติ</t>
  </si>
  <si>
    <t>ประชาชน</t>
  </si>
  <si>
    <t>ตำบลโคกศิลา ได้รับ</t>
  </si>
  <si>
    <t>บริการและการ</t>
  </si>
  <si>
    <t>ช่วยเหลือได้รวดเร็ว</t>
  </si>
  <si>
    <r>
      <t>ละเอียดจอภาพ  1920</t>
    </r>
    <r>
      <rPr>
        <sz val="12"/>
        <rFont val="Calibri"/>
        <family val="2"/>
      </rPr>
      <t>×</t>
    </r>
    <r>
      <rPr>
        <sz val="12"/>
        <rFont val="TH SarabunIT๙"/>
        <family val="2"/>
      </rPr>
      <t>1080 พิกแซล ขนาด</t>
    </r>
  </si>
  <si>
    <r>
      <t>ขนาดกว้าง 2.20  เมตร</t>
    </r>
    <r>
      <rPr>
        <sz val="12"/>
        <rFont val="Calibri"/>
        <family val="2"/>
      </rPr>
      <t>×</t>
    </r>
    <r>
      <rPr>
        <sz val="12"/>
        <rFont val="TH SarabunIT๙"/>
        <family val="2"/>
      </rPr>
      <t>สูง1.60 เมตร จำนวน</t>
    </r>
  </si>
  <si>
    <r>
      <t>ขนาดกว้าง 2.20  เมตร</t>
    </r>
    <r>
      <rPr>
        <sz val="12"/>
        <rFont val="Calibri"/>
        <family val="2"/>
      </rPr>
      <t>×</t>
    </r>
    <r>
      <rPr>
        <sz val="12"/>
        <rFont val="TH SarabunIT๙"/>
        <family val="2"/>
      </rPr>
      <t>สูง 2.10 เมตร จำนวน</t>
    </r>
  </si>
  <si>
    <t xml:space="preserve">ก่อสร้างสะพาน ข้ามห้วยปลวก </t>
  </si>
  <si>
    <t xml:space="preserve">บริเวณสระวังแก บ้านหนองทุ่ม หมู่ 3 </t>
  </si>
  <si>
    <t>ปรับปรุงพร้อมต่อเติมอาคาร</t>
  </si>
  <si>
    <t>ก่อสร้างถนน คสล. หมู่ 6</t>
  </si>
  <si>
    <t>ก่อสร้างถนน คสล.หมู่ 6</t>
  </si>
  <si>
    <t xml:space="preserve"> จากแยกนานายสมบูรณ์ สีแก้ว-</t>
  </si>
  <si>
    <t>นานางคำบน แสนโคตร</t>
  </si>
  <si>
    <t>จากบ้านนายเฉลิม จันงาม-</t>
  </si>
  <si>
    <t xml:space="preserve">ก่อสร้างถนน คสล. หมู่ 6 </t>
  </si>
  <si>
    <t>ก่อสร้างถนน คสล. หมู่ 8</t>
  </si>
  <si>
    <t xml:space="preserve">ทองย้อย-บ้านนายทองคำ หมู่ 5 </t>
  </si>
  <si>
    <t>ก่อสร้างถนน คสล. สายบ้านธาตุ-</t>
  </si>
  <si>
    <t>หนองทุ่ม (สน 3089) จากอ่าง</t>
  </si>
  <si>
    <t>สำนักงานองค์การบริหารส่วน</t>
  </si>
  <si>
    <t>ห้วยน้อย-สามแยกหนองทุ่ม-</t>
  </si>
  <si>
    <t>จากข้างบ้านนางบุหลัน-</t>
  </si>
  <si>
    <t>บ้านนายเสน่ห์ ลือชาพูล</t>
  </si>
  <si>
    <t>จากนานางสมพร พรมวัง-</t>
  </si>
  <si>
    <t xml:space="preserve">จากถนนดอนม่วย-นานางวัน </t>
  </si>
  <si>
    <t>วะกะกัน</t>
  </si>
  <si>
    <t>หนองคันจาง</t>
  </si>
  <si>
    <t>เกื้อทาน กว้าง 0.40 ม. ยาว 131 ม.</t>
  </si>
  <si>
    <t>ลึก 0.50 ม. พร้อมบ่อพัก 2 แห่ง</t>
  </si>
  <si>
    <t>จากนานางสมพร  พรมวัง-บ่อหนามแดง</t>
  </si>
  <si>
    <t>กว้าง 4 ม.  ยาว 600 ม.</t>
  </si>
  <si>
    <t>กว้าง 20 ม. ยาว 25 ม.</t>
  </si>
  <si>
    <t>กว้าง 1 ม. ยาว 16 ม. สูง 2 ม.</t>
  </si>
  <si>
    <t>จากบ้านนายบัว วิลาพันธ์-</t>
  </si>
  <si>
    <t>บ้านนายพร ลือชาพูล</t>
  </si>
  <si>
    <t>จากบ้านนายบัว วิลาพันธ์-บ้านนายพร</t>
  </si>
  <si>
    <t>ลึก 0.50 ม.  พร้อมบ่อพัก 2 แห่ง</t>
  </si>
  <si>
    <t>กว้าง 3 ม.  ยาว 226 ม.</t>
  </si>
  <si>
    <t>กว้าง 4 ม. ยาว 100 ม.</t>
  </si>
  <si>
    <t>ก่อสร้างถนนแอสฟัลติก</t>
  </si>
  <si>
    <t>รอบหนองคันจาง</t>
  </si>
  <si>
    <t>คมนาคม</t>
  </si>
  <si>
    <t>กว้าง 0.40 ม. ยาว 133 ม. ลึก 0.50 ม.</t>
  </si>
  <si>
    <t>พร้อมบ่อพัก 2 แห่ง</t>
  </si>
  <si>
    <t>ปรับปรุงถนน คสล. หมู่ 7 จากบ้าน</t>
  </si>
  <si>
    <t xml:space="preserve">นางนิศรา สุวรรณสิงห์-บ้านนายสุพจน์ </t>
  </si>
  <si>
    <t>แยกนานายสวน</t>
  </si>
  <si>
    <t xml:space="preserve">นานางคำบล  แสนโคตร </t>
  </si>
  <si>
    <t xml:space="preserve"> กว้าง 4 ม. ยาว 69 ม.</t>
  </si>
  <si>
    <t>บ้านนายอุทัย คำประนม</t>
  </si>
  <si>
    <t>พร้อมบ่อพัก 1 แห่ง</t>
  </si>
  <si>
    <t>อุทัย  คำประนม กว้าง 0.40 ม.</t>
  </si>
  <si>
    <t xml:space="preserve"> ยาว 104 ม. ลึก 0.50 ม.</t>
  </si>
  <si>
    <t>โคกศิลา- สุดเขตโรงเรียนบ้านโคกศิลา</t>
  </si>
  <si>
    <t>กว้าง 0.40 ม. ยาว 212 ม. ลึก 0.50 ม.</t>
  </si>
  <si>
    <t>พร้อม่งบ่อพัก 2 แห</t>
  </si>
  <si>
    <t>พรมเจริญ กว้าง 4 ม. ยาว 1,100 ม.</t>
  </si>
  <si>
    <t xml:space="preserve">แสงจันทร์ คำบุดดา-บ้านนายประจักร์ </t>
  </si>
  <si>
    <t>- ก่อสร้างถนน คสล. หมู่ 8 จากบ้านนาย</t>
  </si>
  <si>
    <t>สูง 2 ม.</t>
  </si>
  <si>
    <t>ก่อสร้างถนน คสล. หมู่ 2 จากบ้านนายยงค์</t>
  </si>
  <si>
    <t>น้อยพรม-บ้านนายบุญกอง ศิลาวงศ์</t>
  </si>
  <si>
    <t>กว้าง 3.50 ม. ยาว 278 ม.</t>
  </si>
  <si>
    <t>กว้าง 4 ม. ยาว  1,600 ม.</t>
  </si>
  <si>
    <t>จากแยกนานายสมบูรณ์ สีแก้ว-</t>
  </si>
  <si>
    <t xml:space="preserve">นานางคำบน แสนโคตร </t>
  </si>
  <si>
    <t>กว้าง 4 ม. ยาว 1,000 ม.</t>
  </si>
  <si>
    <t>จากนานายศักรินทร์  โคตรสมบูรณ์-</t>
  </si>
  <si>
    <t xml:space="preserve">นิรันดร ลือชาพูล ระยะทางประมาณ </t>
  </si>
  <si>
    <t>-จากบ้านนายลำพอง ชัยสิทธิ์-บ้าน</t>
  </si>
  <si>
    <t xml:space="preserve">นายไชยา จิตธรรม ระยะทางประมาณ </t>
  </si>
  <si>
    <t>1,000 ม.</t>
  </si>
  <si>
    <t>โครงการที่</t>
  </si>
  <si>
    <t>- กลุ่มอาชีพทำขนมต่างๆ</t>
  </si>
  <si>
    <t>ฝึกอบรมการทำแก๊สชีวภาพ</t>
  </si>
  <si>
    <t>กิจกรรมเฉลิมพระเกียรติ</t>
  </si>
  <si>
    <t>จำนวนกลุ่มอาชีพ</t>
  </si>
  <si>
    <t>ที่ได้รับการสนับสนุน</t>
  </si>
  <si>
    <t xml:space="preserve">    2.1 แผนงานการเกษตร</t>
  </si>
  <si>
    <t>เพื่อปลูกฝังให้เด็กมีจิตสำนึกที่มีต่อ</t>
  </si>
  <si>
    <t>สนับสนุนการบริการสาธารณสุขมูลฐาน</t>
  </si>
  <si>
    <t>จำนวน 8 หมู่บ้าน</t>
  </si>
  <si>
    <t>กีฬาท้องถิ่นสัมพันธ์อำเภอ</t>
  </si>
  <si>
    <t>จัดกีฬาท้องถิ่นสัมพันธ์ ภายในเขต</t>
  </si>
  <si>
    <t>เจริญศิลป์</t>
  </si>
  <si>
    <t>อำเภอเจริญสิลป์</t>
  </si>
  <si>
    <t>แข็งแรงและเกิดความสามัคคี</t>
  </si>
  <si>
    <t>สนับสนุนการจัดกิจกรรมงานพิธี</t>
  </si>
  <si>
    <t>เพื่อส่งเสริมและอนุรักษ์กิจกรรม</t>
  </si>
  <si>
    <t>สนับสนุนการจัดกิจกรรมงานพิธีการ</t>
  </si>
  <si>
    <t>ร้อยละที่เพิ่มขึ้นของ</t>
  </si>
  <si>
    <t>การและวันสำคัญทางศาสนา</t>
  </si>
  <si>
    <t>งานพิธีการและวันสำคัญทางศาสนา</t>
  </si>
  <si>
    <t>และวันสำคัญทางศาสนา หมู่ 1-8</t>
  </si>
  <si>
    <t>ผู้ที่เข้าร่วมกิจกรรม</t>
  </si>
  <si>
    <t>สร้างภูมิคุ้มกันของสังคมในมิติ</t>
  </si>
  <si>
    <t>-เพื่อรณรงค์ให้ประชาชนซึมซับและ</t>
  </si>
  <si>
    <t>ประชาชนตำบลโคกศิลา</t>
  </si>
  <si>
    <t>วัฒนธรรม</t>
  </si>
  <si>
    <t>ใช้วัฒนธรรมเป็นหลักในการสร้าง</t>
  </si>
  <si>
    <t>ภูมิคุ้มกัน</t>
  </si>
  <si>
    <t>จัดหาเครื่องดนตรีพื้นเมือง</t>
  </si>
  <si>
    <t>เพื่อส่งเสริมและอนุรักษ์</t>
  </si>
  <si>
    <t>จัดหาเครื่องดนตรีพื้นเมือง หมู่ที่ 1-8</t>
  </si>
  <si>
    <t>ศิลปพื้นเมือง</t>
  </si>
  <si>
    <t>ทุกวัดในพื้นที่</t>
  </si>
  <si>
    <t>ก. ยุทธศาสตร์จังหวัดที่ 4 การพัฒนาทรัพยากรธรรมชาติและสิ่งกวดล้อม และพลังงานแบบบูรณาการอย่างสมดุลและยั่งยืน</t>
  </si>
  <si>
    <t>4.1   ส่งเสริมสนับสนุนสร้างจืตสำนึกและความตระหนัก การจัดการอนุรักษ์และฟื้นฟูแหล่งทรัพยากรธรรมชาติอย่างยั่งยืน</t>
  </si>
  <si>
    <t>4.2   ส่งเสริมสนับสนุนการจัดการสิ่งแวดล้อมที่ดี</t>
  </si>
  <si>
    <t>4.3   การสาธิตและส่งเสริมด้านพลังงาน และพลังงานทดแทน</t>
  </si>
  <si>
    <t>ผู้มีสิทธิ</t>
  </si>
  <si>
    <t xml:space="preserve">ได้รับเงินช่วยเหลือ </t>
  </si>
  <si>
    <t>ร้อยละ 100</t>
  </si>
  <si>
    <t>ผลิตเชื้อราไตรดครเดอมา,เชื่อรา</t>
  </si>
  <si>
    <t>บิวเวอรเรีย เพื่อป้องกันศัตรูพืชและ</t>
  </si>
  <si>
    <t>โรคพืช หมู่ 1-8</t>
  </si>
  <si>
    <t>ผู้สูงอายุมีคุณภาพชีวิต</t>
  </si>
  <si>
    <t>ที่ดีขึ้น</t>
  </si>
  <si>
    <t>ผู้พิการมีคุณภาพชีวิต</t>
  </si>
  <si>
    <t>ผู้ป่วยได้รับการดูแล</t>
  </si>
  <si>
    <t>และทำการรักษา/อยู่ใน</t>
  </si>
  <si>
    <t>สังคมได้อย่างมีความสุข</t>
  </si>
  <si>
    <t>จัดหาเครื่องกันหนาวให้ราษฎร</t>
  </si>
  <si>
    <t>เพื่อบรรเทาความเดือดร้อนของ</t>
  </si>
  <si>
    <t>จัดซื้อผ้าห่มกันหนาวให้ราษฎร</t>
  </si>
  <si>
    <t>บรรเทาความเดือดร้อนของ</t>
  </si>
  <si>
    <t>ภายในตำตำบล</t>
  </si>
  <si>
    <t>ประชาชนในเบื้องต้น</t>
  </si>
  <si>
    <t>ก. ยุทธศาสตร์จังหวัดที่ 2 การพัฒนาการค้า การลงทุน และการท่องเที่ยว</t>
  </si>
  <si>
    <t>2.1   พัฒนาส่งเสริมและสืบสานวัฒนธรรม ประเพณี ภูมิปัญญาท้องถิ่น สู่เศรษฐกิจ สร้างสรรค์</t>
  </si>
  <si>
    <t>ติดต่อในชุมชนลดลง</t>
  </si>
  <si>
    <t>6</t>
  </si>
  <si>
    <t xml:space="preserve">รวมจำนวน  9  โครงการ </t>
  </si>
  <si>
    <t>ปรับปรุงงรั้วศูนย์พัฒนาเด็กเล็ก</t>
  </si>
  <si>
    <t>เด็กมีที่จัดกิจกรรม</t>
  </si>
  <si>
    <t>ผู้เข้าอบรมสามารถ</t>
  </si>
  <si>
    <t>จัดทำเอกสารได้</t>
  </si>
  <si>
    <t>มีพลังงานไฟฟ้าใช้</t>
  </si>
  <si>
    <t>ได้แสดงออกถึงการ</t>
  </si>
  <si>
    <t>เคารพสถาบันชาติ</t>
  </si>
  <si>
    <t>อัตราการเกิดโรค</t>
  </si>
  <si>
    <t xml:space="preserve">รวมจำนวน  13  โครงการ </t>
  </si>
  <si>
    <t>อุปกรณ์กีฬา</t>
  </si>
  <si>
    <t>ชนิดของ</t>
  </si>
  <si>
    <t>ประชาชนมีสุขภาพ</t>
  </si>
  <si>
    <t>ร่างกาย สมบูรณ์  แข็งแรง</t>
  </si>
  <si>
    <t>เข้าร่วมกิจกรรม</t>
  </si>
  <si>
    <t>ประชาชนและบุคลากร</t>
  </si>
  <si>
    <t xml:space="preserve">ในองค์กรมีสุขภาพร่างกาย </t>
  </si>
  <si>
    <t>สมบูรณ์ แข็งแรงและมี</t>
  </si>
  <si>
    <t>ความสามัคคี</t>
  </si>
  <si>
    <t>แข่งขันกีฬา</t>
  </si>
  <si>
    <t>เพื่อให้บุคลากรในท้องถิ่น</t>
  </si>
  <si>
    <t xml:space="preserve">มีสุขภาพร่างกาย สมบูรณ์ </t>
  </si>
  <si>
    <t>บุคลากรในท้องถิ่น</t>
  </si>
  <si>
    <t>แข็งแรงและเกิดความ</t>
  </si>
  <si>
    <t>วิ่งเพื่อสุขภาพ</t>
  </si>
  <si>
    <t>ความพึงพอใจของ</t>
  </si>
  <si>
    <t>ผู้เข้าร่วมกิจกรรม</t>
  </si>
  <si>
    <t>ชุมชนมีความเข้มแข็ง</t>
  </si>
  <si>
    <t>ชุมชนรู้จักการบริหาร</t>
  </si>
  <si>
    <t>จัดการและมีความเข้มแข็ง</t>
  </si>
  <si>
    <t>ประชาชนมีจิตสำนึก</t>
  </si>
  <si>
    <t>ในการจัดกิจกรรม</t>
  </si>
  <si>
    <t>วันสำคัญทางศาสนา</t>
  </si>
  <si>
    <t>-ผู้สูงอายุมีสุขภาพ</t>
  </si>
  <si>
    <t>แข็งแรงขึ้น</t>
  </si>
  <si>
    <t>มีผู้สูงอายุ</t>
  </si>
  <si>
    <t>มีผู้เข้าร่วม</t>
  </si>
  <si>
    <t>กิจกรรมไม่น้อยกว่า</t>
  </si>
  <si>
    <t>ร้อยละ 70</t>
  </si>
  <si>
    <t>อุดหนุนวัด</t>
  </si>
  <si>
    <t>ทางศาสนา</t>
  </si>
  <si>
    <t>ชนิดชอง</t>
  </si>
  <si>
    <t>เครื่องดนตรี</t>
  </si>
  <si>
    <t>การละเล่นศิลปพื้นบ้าน</t>
  </si>
  <si>
    <t>ได้รับการส่งเสริมและ</t>
  </si>
  <si>
    <t>ของผู้ที่เข้าร่วม</t>
  </si>
  <si>
    <t>ซ่อมแซม</t>
  </si>
  <si>
    <t>ที่ต่อเติมและ</t>
  </si>
  <si>
    <t>ศาสนสถานได้รับการ</t>
  </si>
  <si>
    <t>บูรณะและดูแลรักษา</t>
  </si>
  <si>
    <t>ก่อสร้างเชิงตะกอนป่าช้า</t>
  </si>
  <si>
    <t>บ้านคำบอน หมู่ 4</t>
  </si>
  <si>
    <t>เชิงตะกอน</t>
  </si>
  <si>
    <t xml:space="preserve">รวมจำนวน  1  โครงการ </t>
  </si>
  <si>
    <t>เพื่อพัฒนาคุณภาพชีวิตของ</t>
  </si>
  <si>
    <t>ผู้สูงอายุให้มีการดำรงชีวิตอยู่</t>
  </si>
  <si>
    <t>ในสังคมได้อย่างมีความสุข</t>
  </si>
  <si>
    <t>ผู้พิการให้มีการดำรงชีวิตอยู่</t>
  </si>
  <si>
    <t>2.2   พัฒนาส่งเสริมและสนับสนุนด้านการท่องเที่ยว</t>
  </si>
  <si>
    <t>2.3   พัฒนาสร้างความเข้มแข็งของชุมชนและส่งเสริมอาชีพ</t>
  </si>
  <si>
    <t>ร้อยละของผู้ที่</t>
  </si>
  <si>
    <t>สนับสนุนการจัดงานศิลปะ วัฒนธรรม</t>
  </si>
  <si>
    <t>ประเพณี ที่สำคัญของชุมชน</t>
  </si>
  <si>
    <t>5.3   พัฒนาองค์กรและบุคลากร</t>
  </si>
  <si>
    <t>5.4   พัฒนาส่งเสริมและสนับสนุนการพัฒนาการเมืองการปกครอง</t>
  </si>
  <si>
    <t>ประชาชนในพื้นที่ได้รับ</t>
  </si>
  <si>
    <t>การบริการที่ดีขึ้น</t>
  </si>
  <si>
    <t>-ผู้สูงอายุได้รับขวัญ</t>
  </si>
  <si>
    <t>และกำลังใจจากบุคคล</t>
  </si>
  <si>
    <t>รอบข้างมากขึ้น</t>
  </si>
  <si>
    <t>-ส่งเสริมกิจกรรม</t>
  </si>
  <si>
    <t>-ประชาชนในชุมชน</t>
  </si>
  <si>
    <t>ได้ทำกิจกรรมร่วมกัน</t>
  </si>
  <si>
    <t>-กิจกรรมทางศาสนา</t>
  </si>
  <si>
    <t>ได้รับการทะนุบำรุงรักษา</t>
  </si>
  <si>
    <t>ศพด.บ้านโคกศิลา =9,000 บาท</t>
  </si>
  <si>
    <t>ศพด.บ้านหนองทุ่ม =9,000 บาท</t>
  </si>
  <si>
    <t>ศพด.บ้านโคกศิลา=9,000 บาท</t>
  </si>
  <si>
    <t>ศพด.บ้านหนองทุ่ม=9,000 บาท</t>
  </si>
  <si>
    <t>ศพด.บ้านโคกศิลา=13,500 บาท</t>
  </si>
  <si>
    <t>ศพด.บ้านหนองทุ่ม =13,500 บาท</t>
  </si>
  <si>
    <t>ศพด.บ้านโคกศิลา=19,350 บาท</t>
  </si>
  <si>
    <t>ศพด.บ้านหนองทุ่ม=19,350 บาท</t>
  </si>
  <si>
    <t xml:space="preserve">รวมจำนวน  24  โครงการ </t>
  </si>
  <si>
    <t xml:space="preserve">รวมจำนวน  7  โครงการ </t>
  </si>
  <si>
    <t>รายจ่าย</t>
  </si>
  <si>
    <t>ที่มีรายได้มากกว่า</t>
  </si>
  <si>
    <t>ของหน้าดิน</t>
  </si>
  <si>
    <t>เพื่อป้องกันการพังทลาย</t>
  </si>
  <si>
    <t>มีธรรมชาติและ</t>
  </si>
  <si>
    <t xml:space="preserve">สิ่งแวดล้อมที่ดีขึ้น </t>
  </si>
  <si>
    <t>ร้อยละ 2</t>
  </si>
  <si>
    <t>ไม่มีการพังทลาย</t>
  </si>
  <si>
    <t xml:space="preserve">รวมจำนวน 16  โครงการ </t>
  </si>
  <si>
    <t xml:space="preserve">รวมจำนวน 2  โครงการ </t>
  </si>
  <si>
    <t>ฝึกอบรมและทัศนะศึกษาดูงาน</t>
  </si>
  <si>
    <t>ของผ้บริหาร สมาชิกสภาฯ</t>
  </si>
  <si>
    <t>พนักงานส่วนตำบล พนักงานจ้าง</t>
  </si>
  <si>
    <t>จำนวนผู้ที่เข้าร่วม</t>
  </si>
  <si>
    <t>การทำงานมีประสิทธิภาพ</t>
  </si>
  <si>
    <t xml:space="preserve"> ค่าธรรมเนียมศาลและค่าใช้จ่าย</t>
  </si>
  <si>
    <t>ที่เกี่ยวข้องในการดำเนินคดี</t>
  </si>
  <si>
    <t xml:space="preserve">ก่อสร้างทางลาดสำหรับผู้พิการ </t>
  </si>
  <si>
    <t xml:space="preserve">ใน อบต.โคกศิลา กว้าง 1.20 ม. </t>
  </si>
  <si>
    <t>ยาว 6 ม.</t>
  </si>
  <si>
    <t>ที่เพิ่มขึ้นจากปี</t>
  </si>
  <si>
    <t>ที่ผ่านมา</t>
  </si>
  <si>
    <t>การปฏิบัติงานของ</t>
  </si>
  <si>
    <t>องค์กรมีประสิทธิภาพ</t>
  </si>
  <si>
    <t>องค์กรสามารถจัดเก็บภาษี</t>
  </si>
  <si>
    <t>ได้อย่างมีประสิทธิภาพ</t>
  </si>
  <si>
    <t>ประชาชนรับรู้ข้อมูล</t>
  </si>
  <si>
    <t>ข่าวสารอย่างทั่วถึง</t>
  </si>
  <si>
    <t>ที่สาธารณะได้รับ</t>
  </si>
  <si>
    <t>การบำรุงรักษา</t>
  </si>
  <si>
    <t>สาธารณะเพื่อทำ</t>
  </si>
  <si>
    <t>ประโยชน์ร่วมกัน</t>
  </si>
  <si>
    <t>ธรรมเนียมศาลและค่าใช้จ่าย</t>
  </si>
  <si>
    <t>เป็นค่าใช้จ่ายค่าธรรมเนียมศาล</t>
  </si>
  <si>
    <t>และค่าใช้จ่ายที่เกี่ยวข้องในการ</t>
  </si>
  <si>
    <t>ชุมชนได้รับการ</t>
  </si>
  <si>
    <t xml:space="preserve">งานและกิจกรรมของ </t>
  </si>
  <si>
    <t>อบต.ได้รับการเผยแพร่</t>
  </si>
  <si>
    <t>และประชาสัมพันธ์</t>
  </si>
  <si>
    <t>เพื่อบำรุงรักษาที่สาธารณะ</t>
  </si>
  <si>
    <t>บุคลากรมีความรู้</t>
  </si>
  <si>
    <t>ผู้พิการที่มาใช้บริการ</t>
  </si>
  <si>
    <t>มีความสะดวกและ</t>
  </si>
  <si>
    <t>ปลอดภัยมากขึ้น</t>
  </si>
  <si>
    <t>จำนวน  1 หลัง</t>
  </si>
  <si>
    <t>ปรับปรุงระบบไฟฟ้าภายใน</t>
  </si>
  <si>
    <t>ทั้งหมดสำนักงาน</t>
  </si>
  <si>
    <t xml:space="preserve"> ขนาดกว้าง 6 เมตร</t>
  </si>
  <si>
    <t>เพื่อรองรับผู้มาติดต่อราชการ</t>
  </si>
  <si>
    <t>ผู้มาใช้บริการมีความ</t>
  </si>
  <si>
    <t>5.2   พัฒนาป้องกันและบรรเทาสาธารณภัย รักษาความสงบเรียบร้อย</t>
  </si>
  <si>
    <t>ค่าของขวัญ ของรางวัลหรือรางวัล</t>
  </si>
  <si>
    <t xml:space="preserve">เพื่อจ่ายเป็นค่าของขวัญ </t>
  </si>
  <si>
    <t>ในการจัดกิจกรรมต่างๆ</t>
  </si>
  <si>
    <t>ของรางวัลหรือเงินรางวัล</t>
  </si>
  <si>
    <t xml:space="preserve">ในการจัดกิจกรรมต่างๆ </t>
  </si>
  <si>
    <t>เป็นค่าของขวัญ ของรางวัลหรือ</t>
  </si>
  <si>
    <t xml:space="preserve">เงินรางวัลในการจัดกิจกรรมของ </t>
  </si>
  <si>
    <t>เพื่อเพิ่มศักยภาพ การปฏิบัติงาน</t>
  </si>
  <si>
    <t>ของ อปพร.  ภายในตำบล</t>
  </si>
  <si>
    <t>เพื่อเป็นค่าใช้จ่ายในการฝึก</t>
  </si>
  <si>
    <t>อบรม/ทบทวนเพิ่มประสิทธิภาพ</t>
  </si>
  <si>
    <t xml:space="preserve">การปฏิบัติงานและจัดหาวัสดุ </t>
  </si>
  <si>
    <t>อปุกรณ์ของของ อาสาสมัคร</t>
  </si>
  <si>
    <t xml:space="preserve">พลเรือนตำบลโคกศิลา </t>
  </si>
  <si>
    <t>มีการปฏิบัติงานที่มี</t>
  </si>
  <si>
    <t>ประสิทธิภาพ</t>
  </si>
  <si>
    <t>เพื่อจ่ายเป็นค่าใช้จ่ายในการ</t>
  </si>
  <si>
    <t>ดำเนินงานตามมาตราการ</t>
  </si>
  <si>
    <t>ป้องกันแก้ไขปัญหาท้องถนน</t>
  </si>
  <si>
    <t>ประชาชนในชุมชนเกิด</t>
  </si>
  <si>
    <t>ความปลอดภัยในชีวิตและ</t>
  </si>
  <si>
    <t>ทรัพย์สินในช่วงเทศกาล</t>
  </si>
  <si>
    <t>สำคัญต่างๆ</t>
  </si>
  <si>
    <t>เพื่อเพิ่มความปลอดภัยในชีวิต</t>
  </si>
  <si>
    <t>และทรัพย์สินของประชาชน</t>
  </si>
  <si>
    <t>ฝึกอบรม การจัดหาเครื่องมือ</t>
  </si>
  <si>
    <t xml:space="preserve">อุปกรณ์ที่จำเป็นต่อการปฏิบัติงาน </t>
  </si>
  <si>
    <t>รวมทั้งการสนับสนุนการดำเนิน</t>
  </si>
  <si>
    <t xml:space="preserve">งานของทีมกู้ภัยประจำตำบล </t>
  </si>
  <si>
    <t>ช่วยบรรเทาความ</t>
  </si>
  <si>
    <t>เดือดร้อนของประชาชน</t>
  </si>
  <si>
    <t xml:space="preserve">เดือดร้อนของประชาชน </t>
  </si>
  <si>
    <t>ประชาชนทุกครัวเรือนในตำบล</t>
  </si>
  <si>
    <t>โคกศิลาที่ได้รับความเดือดร้อน</t>
  </si>
  <si>
    <t>สามารถให้ความช่วยเหลือ</t>
  </si>
  <si>
    <t>ให้คำปรึกษาประชาชนได้</t>
  </si>
  <si>
    <t>ตามอำนาจหน้าที่</t>
  </si>
  <si>
    <t xml:space="preserve">รวมจำนวน  4  โครงการ </t>
  </si>
  <si>
    <t xml:space="preserve">ปรับปรุงภูมิทัศน์ผังเมือง เช่น </t>
  </si>
  <si>
    <t>จัดทำป้ายชื่อหมู่บ้าน แบบ</t>
  </si>
  <si>
    <t>โครงเหล็กตามแบบมาตรฐานของ</t>
  </si>
  <si>
    <t>ทางหลวงชนบท จำนวน  8  หมู่</t>
  </si>
  <si>
    <t xml:space="preserve">รวมจำนวน  3  โครงการ </t>
  </si>
  <si>
    <t xml:space="preserve">ปรับปรุงภูมิทัศน์ </t>
  </si>
  <si>
    <t>พัฒนาภูมิทัศน์ อบต.</t>
  </si>
  <si>
    <t>ให้น่าอยู่ สวยงาม</t>
  </si>
  <si>
    <t>ประชาชนที่เข้าร่วม</t>
  </si>
  <si>
    <t>แสดงความคิดเห็น</t>
  </si>
  <si>
    <t>ในการประชุมประชาคม</t>
  </si>
  <si>
    <t>ได้ข้อมูลตรงกับความ</t>
  </si>
  <si>
    <t>ต้องการของประชาชน</t>
  </si>
  <si>
    <t>ได้ฐานข้อมูลหมู่บ้าน</t>
  </si>
  <si>
    <t>ครบทั้ง 8 หมู่บ้าน</t>
  </si>
  <si>
    <t xml:space="preserve"> เกี่ยวกับบทบาทและหน้าที่ของ</t>
  </si>
  <si>
    <t>ในการพัฒนาท้องถิ่น</t>
  </si>
  <si>
    <t>ภาคประชาชนต่อการมีส่วนร่วม</t>
  </si>
  <si>
    <t xml:space="preserve">2.เพื่อให้ชุมชนมีผู้นำที่มีความรู้ </t>
  </si>
  <si>
    <t>จัดการชุมชน</t>
  </si>
  <si>
    <t>ความสามารถในการบริหาร</t>
  </si>
  <si>
    <t>3.เพื่อให้ชุมชนเกิดความตระหนัก</t>
  </si>
  <si>
    <t>และให้ความสำคัญในการวางแผน</t>
  </si>
  <si>
    <t>เพื่อส่วนรวม</t>
  </si>
  <si>
    <t>เพื่อพัฒนาท้องถิ่นและเสียสละ</t>
  </si>
  <si>
    <t>ผู้แทนชุมชน ผู้แทนกลุ่มองค์กร</t>
  </si>
  <si>
    <t>ต่างๆ ประชาคมหรือผู้แทน</t>
  </si>
  <si>
    <t>ประชาคม</t>
  </si>
  <si>
    <t>1.ผู้เข้าร่วมฝึกอบรม</t>
  </si>
  <si>
    <t>เกี่ยวกับบทบาทและหน้าที่</t>
  </si>
  <si>
    <t>มีส่วนร่วมในการพัฒนา</t>
  </si>
  <si>
    <t>ของภาคประชาชนต่อการ</t>
  </si>
  <si>
    <t xml:space="preserve">2.ชุมชนมีผู้นำที่มีความรู้ </t>
  </si>
  <si>
    <t>3.ชุมชนเกิดความตระหนัก</t>
  </si>
  <si>
    <t>การวางแผนเพื่อพัฒนา</t>
  </si>
  <si>
    <t>และให้ความสำคัญใน</t>
  </si>
  <si>
    <t>ปัญหาอาชญากรรม</t>
  </si>
  <si>
    <t xml:space="preserve">แก้ไขปัญหา ด้านอาชญากรรม </t>
  </si>
  <si>
    <t>มนุษยชน หมู่ 1-8</t>
  </si>
  <si>
    <t>โรคเอดส์ การละเมิดสิทธิ-</t>
  </si>
  <si>
    <t>เพื่อเป็นการเฝ้าระวังป้องกัน</t>
  </si>
  <si>
    <t>เพื่อให้เยาวชนใช้เวลาว่าง</t>
  </si>
  <si>
    <t>ให้เป็นประโยชน์</t>
  </si>
  <si>
    <t>แก้ไขปัญหายาเสพติดภายใน</t>
  </si>
  <si>
    <t>เครือข่ายภาคประชาชนในตำบล</t>
  </si>
  <si>
    <t>สำหรับส่งเสริมบำบัดฟื้นฟูผู้เสพ/</t>
  </si>
  <si>
    <t>ผู้ติดยาเสพติดและส่งเสริมการฝึก</t>
  </si>
  <si>
    <t>อบรมอาชีพให้แก่ผู้ผ่านการบำบัด</t>
  </si>
  <si>
    <t>จำนวนจุดที่ติดตั้ง</t>
  </si>
  <si>
    <t>กล้องวงจรปิด</t>
  </si>
  <si>
    <t xml:space="preserve">ติดตั้งกล้องวงจรปิด (CCTV) </t>
  </si>
  <si>
    <t>ตามสถานที่สำคัญต่างๆ ภายใน</t>
  </si>
  <si>
    <t>จำนวนครัวเรือน</t>
  </si>
  <si>
    <t>ที่เข้าร่วมโครงการ</t>
  </si>
  <si>
    <t>เยาวชนใช้เวลาว่าง</t>
  </si>
  <si>
    <t>ให้เป็นประโยชน์เพิ่มขึ้น</t>
  </si>
  <si>
    <t>จากยาเสพติด</t>
  </si>
  <si>
    <t>เพื่อให้ผู้เข้าอบรมมีความรู้</t>
  </si>
  <si>
    <t>ความเข้าใจเกี่ยวกับเรื่อง</t>
  </si>
  <si>
    <t>เรื่องของการจัดการขยะ</t>
  </si>
  <si>
    <t>ในครัวเรือนที่ถูกวิธี</t>
  </si>
  <si>
    <t>ปราศจากโรคติดต่อต่างๆ</t>
  </si>
  <si>
    <t>ความเข้าใจเรื่องกฎหมาย</t>
  </si>
  <si>
    <t>เบื้องต้น</t>
  </si>
  <si>
    <t>เกี่ยวกับกฎหมาย</t>
  </si>
  <si>
    <t>เบื้องต้นสำหรับ</t>
  </si>
  <si>
    <t>หมู่บ้านเศรษฐกิจ</t>
  </si>
  <si>
    <t xml:space="preserve">พอเพียงต้นแบบ </t>
  </si>
  <si>
    <t>1 หมู่บ้าน</t>
  </si>
  <si>
    <t>รณรงค์ให้ความรู้แก่เด็กและ</t>
  </si>
  <si>
    <t>จัดหาหอกระจายข่าวพร้อม</t>
  </si>
  <si>
    <t>ห้องกระจายข่าว หมู่ 3</t>
  </si>
  <si>
    <t>ของประชาชนในพื้นที่</t>
  </si>
  <si>
    <t>ประชาชนสามารถ</t>
  </si>
  <si>
    <t xml:space="preserve">รับทราบข้อมูล ข่าวสาร </t>
  </si>
  <si>
    <t>ทันต่อเหตุการณ์</t>
  </si>
  <si>
    <t>เพื่อให้ประชาชนสามารถ</t>
  </si>
  <si>
    <t>-ผู้นำชุมชนมีความเป็น</t>
  </si>
  <si>
    <t>ผู้นำและมีคุณธรรม</t>
  </si>
  <si>
    <t>-มีทักษะในการบริหาร</t>
  </si>
  <si>
    <t>จัดการชุมชนได้อย่างมี</t>
  </si>
  <si>
    <t>กิจกรรมของกลุ่มสตรี</t>
  </si>
  <si>
    <t>ได้รับการสนับสนุน</t>
  </si>
  <si>
    <t>จริยธรรมจริยธรรมให้แก่เด็ก</t>
  </si>
  <si>
    <t>และเยาวชน</t>
  </si>
  <si>
    <t>จริยธรรมให้เด็กและ</t>
  </si>
  <si>
    <t xml:space="preserve">รวมจำนวน  20  โครงการ </t>
  </si>
  <si>
    <t>จำนวนครัวเรือนที่เข้าร่วม</t>
  </si>
  <si>
    <t>กิจกรรม 600 ครัวเรือน</t>
  </si>
  <si>
    <t>ส่งเสริมการปลูกป่าชุมชน</t>
  </si>
  <si>
    <t>ตามที่สาธารณะเฉลิมพระเกียรติ</t>
  </si>
  <si>
    <t xml:space="preserve"> หมู่ 1-8</t>
  </si>
  <si>
    <t>สร้างความสมดุลของ</t>
  </si>
  <si>
    <t>ระบบนิเวศน์</t>
  </si>
  <si>
    <t>ทรัพยากรธรรมชาติและ</t>
  </si>
  <si>
    <t>สิ่งแวดล้อม</t>
  </si>
  <si>
    <t xml:space="preserve">ธรรมชาติ (ปลูกต้นไม้ให้ชีวิต) </t>
  </si>
  <si>
    <t>เยาวชนมีจิตสำนึก</t>
  </si>
  <si>
    <t>ในการอนุรักษ์</t>
  </si>
  <si>
    <t>ทรัพยากรธรรมชาติฯ</t>
  </si>
  <si>
    <t xml:space="preserve">ปลูกป่าชุมชน ตามที่สาธารณะ </t>
  </si>
  <si>
    <t>4.3 แผนงานเคหะและชุมชน</t>
  </si>
  <si>
    <t>4.4 แผนงานสร้างความเข้มแข็งของชุมชน</t>
  </si>
  <si>
    <t>4.5 แผนงานการศาสนา วัฒนธรรมและนันทนาการ</t>
  </si>
  <si>
    <t>4.6 แผนงานการเกษตร</t>
  </si>
  <si>
    <t>3.1 แผนงานบริหารงานทั่วไป</t>
  </si>
  <si>
    <t>3.3 แผนงานสาธารณสุข</t>
  </si>
  <si>
    <t>3.4 แผนงานสังคมสงเคราะห์</t>
  </si>
  <si>
    <t>3.6 แผนงานสร้างความเข้มแข็งของชุมชน</t>
  </si>
  <si>
    <t>3.7 แผนงานการเกษตร</t>
  </si>
  <si>
    <t>3.8 แผนงานงบกลาง</t>
  </si>
  <si>
    <t xml:space="preserve"> 2. ยุทธศาสตร์ด้านเศรษฐกิจ</t>
  </si>
  <si>
    <t>2.2 แผนงานการเกษตร</t>
  </si>
  <si>
    <t xml:space="preserve"> 11 จุด</t>
  </si>
  <si>
    <t xml:space="preserve">รวมจำนวน  11   โครงการ </t>
  </si>
  <si>
    <t>1. ยุทธศาสตร์ด้านโครงสร้างพื้นฐาน</t>
  </si>
  <si>
    <t xml:space="preserve">รวมจำนวน  110   โครงการ </t>
  </si>
  <si>
    <t xml:space="preserve">รวมจำนวน  15  โครงการ </t>
  </si>
  <si>
    <t>ปรับปรุงต่อเติม</t>
  </si>
  <si>
    <t>ปรับปรุงพร้อมต่อเติมอาคารองค์การ</t>
  </si>
  <si>
    <t xml:space="preserve">ห้องน้ำผู้ชาย 2 ห้อง  </t>
  </si>
  <si>
    <t>ห้องน้ำผู้หญิง 2 ห้อง</t>
  </si>
  <si>
    <t>-ซ่อมแซมฝายน้ำล้นห้วยปลวก 2,3</t>
  </si>
  <si>
    <t xml:space="preserve"> หมู่ 6</t>
  </si>
  <si>
    <t>จากสามแยก-ไปที่สาธารณะป่าช้า-</t>
  </si>
  <si>
    <t>ตรงข้ามนานางดารา</t>
  </si>
  <si>
    <t>จากบ้านนายสมพงษ์ ฐานะ-บ้านนาย</t>
  </si>
  <si>
    <t>บุญล้น ชัยวงศ์ ระยะทางประมาณ 340 ม.</t>
  </si>
  <si>
    <t>นายเฉลิม จันงาม-นานางคำบล แสนโคตร</t>
  </si>
  <si>
    <t>-จากบ้านนายสมเกียรติ กองธรรม-</t>
  </si>
  <si>
    <t xml:space="preserve">บ้านนางบุปผา ศิริวาร หมู่7 </t>
  </si>
  <si>
    <t>-62-</t>
  </si>
  <si>
    <t>-63-</t>
  </si>
  <si>
    <t>-64-</t>
  </si>
  <si>
    <t>-65-</t>
  </si>
  <si>
    <t>-66-</t>
  </si>
  <si>
    <t>-67</t>
  </si>
  <si>
    <t>-68-</t>
  </si>
  <si>
    <t>-69-</t>
  </si>
  <si>
    <t>-70-</t>
  </si>
  <si>
    <t>-71-</t>
  </si>
  <si>
    <t>-72-</t>
  </si>
  <si>
    <t>-73-</t>
  </si>
  <si>
    <t>-74-</t>
  </si>
  <si>
    <t>-75-</t>
  </si>
  <si>
    <t>-76-</t>
  </si>
  <si>
    <t>-77-</t>
  </si>
  <si>
    <t>-78-</t>
  </si>
  <si>
    <t>-83-</t>
  </si>
  <si>
    <t>-84-</t>
  </si>
  <si>
    <t>-85-</t>
  </si>
  <si>
    <t>-86-</t>
  </si>
  <si>
    <t>-87-</t>
  </si>
  <si>
    <t>-88-</t>
  </si>
  <si>
    <t>-89-</t>
  </si>
  <si>
    <t>-90-</t>
  </si>
  <si>
    <t>-91-</t>
  </si>
  <si>
    <t>-92-</t>
  </si>
  <si>
    <t>-93-</t>
  </si>
  <si>
    <t>-94-</t>
  </si>
  <si>
    <t>-95-</t>
  </si>
  <si>
    <t>-96-</t>
  </si>
  <si>
    <t xml:space="preserve">ลือชาพูล  กว้าง 0.40 ม. ยาว 298 ม. </t>
  </si>
  <si>
    <t>-101-</t>
  </si>
  <si>
    <t>-102-</t>
  </si>
  <si>
    <t>-103-</t>
  </si>
  <si>
    <t>-107-</t>
  </si>
  <si>
    <t>-108-</t>
  </si>
  <si>
    <t>-111-</t>
  </si>
  <si>
    <t>-112-</t>
  </si>
  <si>
    <t>-113-</t>
  </si>
  <si>
    <t>-114-</t>
  </si>
  <si>
    <t>-115-</t>
  </si>
  <si>
    <t>-116-</t>
  </si>
  <si>
    <t>-117-</t>
  </si>
  <si>
    <t>-118-</t>
  </si>
  <si>
    <t>-119-</t>
  </si>
  <si>
    <t>-121-</t>
  </si>
  <si>
    <t>-122-</t>
  </si>
  <si>
    <t>-125-</t>
  </si>
  <si>
    <t>-126-</t>
  </si>
  <si>
    <t>-127-</t>
  </si>
  <si>
    <t>-128-</t>
  </si>
  <si>
    <t>-129-</t>
  </si>
  <si>
    <t>-130-</t>
  </si>
  <si>
    <t>-131-</t>
  </si>
  <si>
    <t>-132-</t>
  </si>
  <si>
    <t>-133-</t>
  </si>
  <si>
    <t>-134-</t>
  </si>
  <si>
    <t>-135-</t>
  </si>
  <si>
    <t>-136-</t>
  </si>
  <si>
    <t>-137-</t>
  </si>
  <si>
    <t>-138-</t>
  </si>
  <si>
    <t>-139-</t>
  </si>
  <si>
    <t>-140-</t>
  </si>
  <si>
    <t>-141-</t>
  </si>
  <si>
    <t>-142-</t>
  </si>
  <si>
    <t>-143-</t>
  </si>
  <si>
    <t>-145-</t>
  </si>
  <si>
    <t>-146-</t>
  </si>
  <si>
    <t>-147-</t>
  </si>
  <si>
    <t>-148-</t>
  </si>
  <si>
    <t>-149-</t>
  </si>
  <si>
    <t xml:space="preserve">จัดซื้อโต๊ะกลม ขนาดเส้นผ่าศูนย์กลางไม่น้อยกว่า </t>
  </si>
  <si>
    <t>175 ซม. ความสูงไม่น้อยกว่า 70 ซม.</t>
  </si>
  <si>
    <r>
      <t>ขนาด 1829</t>
    </r>
    <r>
      <rPr>
        <sz val="12"/>
        <rFont val="Calibri"/>
        <family val="2"/>
      </rPr>
      <t>×</t>
    </r>
    <r>
      <rPr>
        <sz val="13.45"/>
        <rFont val="TH SarabunIT๙"/>
        <family val="2"/>
      </rPr>
      <t>730 (W) mm</t>
    </r>
  </si>
  <si>
    <t xml:space="preserve"> - โต๊ะอาหารหน้ากลม</t>
  </si>
  <si>
    <t xml:space="preserve"> - โครงขาเหล็กชุบโครเมี่ยม</t>
  </si>
  <si>
    <t xml:space="preserve"> - หน้าโต๊ะทำจากไม้ปูด้วยโฟเมก้า/ลามิเนต</t>
  </si>
  <si>
    <t xml:space="preserve"> - หน้าโต๊ะพับครึ่งได้</t>
  </si>
  <si>
    <t>จัดซื้อรถอีแต๋น 6 ล้อ ดั้มรุ่นเล็ก บรรทุกไม่เกิน 7 ตัน</t>
  </si>
  <si>
    <t>จำนวน 15 ตัวๆละ 2,000 บาท</t>
  </si>
  <si>
    <t xml:space="preserve"> - คานหน้า+เพลาท้าย (8น็อตเพลา)</t>
  </si>
  <si>
    <t xml:space="preserve"> - เกียร์ 3L+สโลว์ 5L</t>
  </si>
  <si>
    <t xml:space="preserve"> - ชุดแหนบเต้าใหม่7เซน</t>
  </si>
  <si>
    <t xml:space="preserve"> - ชุดกระบอกดั้ม2ตัน ยกได้7ตัน</t>
  </si>
  <si>
    <t xml:space="preserve"> - เบรคลม</t>
  </si>
  <si>
    <t xml:space="preserve"> - พวงมาลัยเพาเวอร์</t>
  </si>
  <si>
    <t xml:space="preserve"> - กระบะไม้กว้าง 185 ยาว 330 สูง 140</t>
  </si>
  <si>
    <t xml:space="preserve"> - ยางหน้า700/15หลัง750/15</t>
  </si>
  <si>
    <t xml:space="preserve"> - เครื่องยนต์ขนาดไม่น้อยกว่า 15.5 แรง</t>
  </si>
  <si>
    <t>-144</t>
  </si>
  <si>
    <t>-150-</t>
  </si>
  <si>
    <t>ขุดลอกหนองบ่อตู้จอม หมู่3</t>
  </si>
  <si>
    <t>ยาว 2,000  ม.</t>
  </si>
  <si>
    <t xml:space="preserve">วัดสุนทรียาราม กว้าง 4 ม. </t>
  </si>
  <si>
    <t>จากบ้านนายพร ลือชาพูล-บ้านนาย</t>
  </si>
  <si>
    <t>1.เพื่อสร้างความรู้ ความเข้าใจ</t>
  </si>
  <si>
    <t>ปี 2565</t>
  </si>
  <si>
    <t>รวม 5 ปี</t>
  </si>
  <si>
    <t xml:space="preserve"> แบบ ผ.01</t>
  </si>
  <si>
    <t xml:space="preserve">                                                             </t>
  </si>
  <si>
    <t xml:space="preserve">เข้าออกงาน จำนวน 3 เครื่องๆ ละ 9,700 บาท  </t>
  </si>
  <si>
    <t>จากบ้านนางวิไล แก่นท้าว-</t>
  </si>
  <si>
    <t>จากบ้านนางวิไล แก่นท้าว-บ้านนาย</t>
  </si>
  <si>
    <t>บุญกอง ศิลาวงศ์ กว้าง 4 ม. ยาว 205 ม.</t>
  </si>
  <si>
    <t>ปรับปรุง ถนน คสล. หมู่ 4</t>
  </si>
  <si>
    <t>กว้าง 5 ม.  ยาว 600 ม.</t>
  </si>
  <si>
    <t>ก่อสร้างบล็อคคอนเวริ์ส หนองบ้าน หมู่ 8</t>
  </si>
  <si>
    <t xml:space="preserve">ก่อสร้างบล็อคคอนเวริ์ส หนองบ้าน </t>
  </si>
  <si>
    <t>หมู่ 8</t>
  </si>
  <si>
    <t>กว้าง 4 เมตร ยาว 8 เมตร สูง 2 เมตร</t>
  </si>
  <si>
    <t xml:space="preserve">นายแสงจันทร์-บ้านนายคะนองเดช </t>
  </si>
  <si>
    <t>ด่างเกสี กว้าง 4 ม. ยาว 150 ม.</t>
  </si>
  <si>
    <t>หลัก กว้าง 4 ม. ยาว 110  ม.</t>
  </si>
  <si>
    <t>เสนารักษ์ กว้าง 5 ม. ยาว 253 ม.</t>
  </si>
  <si>
    <t>ลือชาพูล  กว้าง 4 ม. ยาว 73 ม.</t>
  </si>
  <si>
    <t>ผิวเงิน กว้าง 4 ม. ยาว 40 ม.</t>
  </si>
  <si>
    <t>เครือจันผา กว้าง 4 ม. ยาว 67 ม.</t>
  </si>
  <si>
    <t>กว้าง 4 ม.  ยาว 1,300 ม.</t>
  </si>
  <si>
    <t>กว้าง 3 ม. ยาว 220 ม.</t>
  </si>
  <si>
    <t>กว้าง 4 ม. ยาว 1,925 ม.</t>
  </si>
  <si>
    <t>- ก่อสร้างถนน คสล. หมู่ 3 จากบ้าน</t>
  </si>
  <si>
    <t>บ้านนายสง่า  กว้าง 4 ม. ยาว 200 ม.</t>
  </si>
  <si>
    <t xml:space="preserve">-ก่อสร้างถนน คสล.หมู่ 4  </t>
  </si>
  <si>
    <t xml:space="preserve">จากบ้านนายสุรา-บ้านนางอัมพร </t>
  </si>
  <si>
    <t>กว้าง 4 ม. ยาว 366 ม.</t>
  </si>
  <si>
    <t xml:space="preserve">จากบ้านนายเลิง-นานายสัมพันธ์   </t>
  </si>
  <si>
    <t>กว้าง 4 ม.  ยาว 85 ม.</t>
  </si>
  <si>
    <t xml:space="preserve">จากบ้านนางทองย้อย-บ้านนายทองคำ </t>
  </si>
  <si>
    <t>กว้าง 4 ม. ยาว 400 ม.</t>
  </si>
  <si>
    <t>- ก่อสร้างถนน คสล.หมู่ 6 จากแยกบ้าน</t>
  </si>
  <si>
    <t xml:space="preserve">- ก่อสร้างถนน คสล. หมู่ 5 </t>
  </si>
  <si>
    <t>ก่อสร้างถนน คสล. หมู่ 6 จากแยกบ้าน</t>
  </si>
  <si>
    <t>ปรับปรุงถนนเพื่อการเกษตร หมู่ 1</t>
  </si>
  <si>
    <t>จากหน้าบ้านนายเลื่อน-</t>
  </si>
  <si>
    <t>-จากหน้าบ้านนายเลื่อน-นานายเตียง</t>
  </si>
  <si>
    <t>จากบ้านนายทนง อ่อนมิ่ง-บ้านนายพงศกร</t>
  </si>
  <si>
    <t>ขุดสระน้ำที่สาธารณะป่าช้า หมู่ 3</t>
  </si>
  <si>
    <t xml:space="preserve">ขุดลอกลำห้วยลวก หมู่ 5 </t>
  </si>
  <si>
    <t xml:space="preserve">-ขุดลอกลำห้วยลวก หมู่ 5 </t>
  </si>
  <si>
    <t>ขุดลอกบ่อน้อย หมู่ 8</t>
  </si>
  <si>
    <t>-ขุดลอกบ่อน้อย หมู่ 8</t>
  </si>
  <si>
    <t xml:space="preserve">ขุดลอกลำห้วยกุดน้ำแดง หมู่ 8   </t>
  </si>
  <si>
    <t>-ขุดลอกลำห้วยกุดน้ำแดง  หมู่ 8</t>
  </si>
  <si>
    <t>-บริเวณนานายเสถียร เพียตุ-</t>
  </si>
  <si>
    <t>-บริเวณนานายเสถียร เพียตุ-นานาย</t>
  </si>
  <si>
    <t xml:space="preserve">หนูคำ คล่องแคล่ว กว้าง 1 ม.  ยาว 20 ม. </t>
  </si>
  <si>
    <t>ก่อสร้างฝายน้ำล้น หมู่ 7</t>
  </si>
  <si>
    <t xml:space="preserve"> - ก่อสร้างฝายน้ำล้นลำน้ำยามบริเวณ</t>
  </si>
  <si>
    <t>สะพานต่องแต่ง  ขนาดสันฝาย</t>
  </si>
  <si>
    <t>-ก่อสร้างฝายน้ำล้น หมู่ 7</t>
  </si>
  <si>
    <t>แปลงเกษตร หมู่ 7</t>
  </si>
  <si>
    <t>1.เพื่อใช้เป็นแหล่งน้ำต้นทุน</t>
  </si>
  <si>
    <t>สำหรับทำการเกษตรและอุปโภค</t>
  </si>
  <si>
    <t>ของราษฎร</t>
  </si>
  <si>
    <t>สถานีสูบน้ำด้วย</t>
  </si>
  <si>
    <t>กระแสไฟฟ้าพร้อม</t>
  </si>
  <si>
    <t>ระบบส่งน้ำ</t>
  </si>
  <si>
    <t xml:space="preserve">            -บ้านหนองทุ่ม</t>
  </si>
  <si>
    <t>ศูนย์พัฒนาเด็กเล็ก  -บ้านโคกศิลา</t>
  </si>
  <si>
    <t>ศูนย์พัฒนาเด็กเล็ก  -บ้านหนองทุ่ม</t>
  </si>
  <si>
    <t>มีสภาพแวดล้อมที่สวยงาม</t>
  </si>
  <si>
    <t>เด็กมีความปลอดภัยในชีวิต</t>
  </si>
  <si>
    <t>และทรัพย์สินมากขึ้น</t>
  </si>
  <si>
    <t>ปรับปรุงรั้วศูนย์พัฒนาเด็กเล็ก</t>
  </si>
  <si>
    <t xml:space="preserve">รวมจำนวน  45  โครงการ </t>
  </si>
  <si>
    <t>สถานศึกษา (ค่ากิจกรรมพัฒนาผู้เรียน)</t>
  </si>
  <si>
    <t>1.2 แผนงานการเกษตร</t>
  </si>
  <si>
    <t xml:space="preserve">รวมจำนวน 6  โครงการ </t>
  </si>
  <si>
    <t xml:space="preserve">รวมจำนวน 7  โครงการ </t>
  </si>
  <si>
    <t>กรมชลประทาน</t>
  </si>
  <si>
    <t>ก่อสร้างลานกีฬาประจำหมู่บ้าน หมู่ 6</t>
  </si>
  <si>
    <t>ราษฎรมีน้ำใช้</t>
  </si>
  <si>
    <t>(อุดหนุนคณะกรรมการหมู่บ้าน หมู่ที่ 2)</t>
  </si>
  <si>
    <t>ประชาชนในหมู่บ้าน</t>
  </si>
  <si>
    <t>(อุดหนุนคณะกรรมการหมู่บ้าน หมู่ที่ 8)</t>
  </si>
  <si>
    <t>(อุดหนุนคณะกรรมการหมู่บ้าน หมู่ที่ 7)</t>
  </si>
  <si>
    <t>(อุดหนุนคณะกรรมการหมู่บ้าน หมู่ที่ 6)</t>
  </si>
  <si>
    <t>(อุดหนุนคณะกรรมการหมู่บ้าน หมู่ที่ 5)</t>
  </si>
  <si>
    <t>(อุดหนุนคณะกรรมการหมู่บ้าน หมู่ที่ 4)</t>
  </si>
  <si>
    <t>(อุดหนุนคณะกรรมการหมู่บ้าน หมู่ที่ 3)</t>
  </si>
  <si>
    <t xml:space="preserve">ด้านสาธารณสุข  หมู่ที่ 1 </t>
  </si>
  <si>
    <t>ด้านสาธารณสุข  หมู่ที่ 2</t>
  </si>
  <si>
    <t>ด้านสาธารณสุข  หมู่ที่ 3</t>
  </si>
  <si>
    <t>ด้านสาธารณสุข  หมู่ที่ 4</t>
  </si>
  <si>
    <t>ด้านสาธารณสุข  หมู่ที่ 5</t>
  </si>
  <si>
    <t>ด้านสาธารณสุข  หมู่ที่ 6</t>
  </si>
  <si>
    <t>ด้านสาธารณสุข  หมู่ที่ 7</t>
  </si>
  <si>
    <t>ด้านสาธารณสุข  หมู่ที่ 8</t>
  </si>
  <si>
    <t>แรงต่ำ</t>
  </si>
  <si>
    <t>บุญกอง ศิลาวงศ์ ระยะทางประมาณ 235 ม.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</si>
</sst>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0.000"/>
    <numFmt numFmtId="212" formatCode="0.0000"/>
    <numFmt numFmtId="213" formatCode="0.00000"/>
    <numFmt numFmtId="214" formatCode="_-* #,##0.000_-;\-* #,##0.000_-;_-* &quot;-&quot;??_-;_-@_-"/>
    <numFmt numFmtId="215" formatCode="#,##0.0"/>
    <numFmt numFmtId="216" formatCode="#,##0.000"/>
    <numFmt numFmtId="217" formatCode="#,##0.0000"/>
    <numFmt numFmtId="218" formatCode="#,##0_ ;\-#,##0\ "/>
    <numFmt numFmtId="219" formatCode="#,##0.00000_ ;\-#,##0.00000\ "/>
    <numFmt numFmtId="220" formatCode="#,##0.0000;[Red]#,##0.0000"/>
    <numFmt numFmtId="221" formatCode="#,##0.0_ ;\-#,##0.0\ "/>
    <numFmt numFmtId="222" formatCode="#,##0.00_ ;\-#,##0.00\ "/>
    <numFmt numFmtId="223" formatCode="#,##0.000_ ;\-#,##0.000\ "/>
    <numFmt numFmtId="224" formatCode="#,##0.0000_ ;\-#,##0.0000\ "/>
    <numFmt numFmtId="225" formatCode="_-* #,##0.0000_-;\-* #,##0.0000_-;_-* &quot;-&quot;??_-;_-@_-"/>
    <numFmt numFmtId="226" formatCode="#,##0.000;[Red]#,##0.000"/>
    <numFmt numFmtId="227" formatCode="#,##0.00;[Red]#,##0.00"/>
    <numFmt numFmtId="228" formatCode="#,##0.0;[Red]#,##0.0"/>
    <numFmt numFmtId="229" formatCode="#,##0;[Red]#,##0"/>
    <numFmt numFmtId="230" formatCode="_-* #,##0.00000_-;\-* #,##0.00000_-;_-* &quot;-&quot;??_-;_-@_-"/>
    <numFmt numFmtId="231" formatCode="_-* #,##0.000000_-;\-* #,##0.000000_-;_-* &quot;-&quot;??_-;_-@_-"/>
    <numFmt numFmtId="232" formatCode="_-* #,##0.0000000_-;\-* #,##0.0000000_-;_-* &quot;-&quot;??_-;_-@_-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sz val="13"/>
      <name val="TH SarabunIT๙"/>
      <family val="2"/>
    </font>
    <font>
      <sz val="9"/>
      <name val="TH SarabunIT๙"/>
      <family val="2"/>
    </font>
    <font>
      <b/>
      <u val="single"/>
      <sz val="11"/>
      <name val="TH SarabunIT๙"/>
      <family val="2"/>
    </font>
    <font>
      <b/>
      <sz val="13"/>
      <name val="TH SarabunIT๙"/>
      <family val="2"/>
    </font>
    <font>
      <b/>
      <sz val="10"/>
      <name val="TH SarabunIT๙"/>
      <family val="2"/>
    </font>
    <font>
      <b/>
      <sz val="12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u val="singleAccounting"/>
      <sz val="11"/>
      <name val="TH SarabunIT๙"/>
      <family val="2"/>
    </font>
    <font>
      <sz val="10"/>
      <name val="TH SarabunIT๙"/>
      <family val="2"/>
    </font>
    <font>
      <b/>
      <sz val="16"/>
      <name val="TH SarabunIT๙"/>
      <family val="2"/>
    </font>
    <font>
      <sz val="16"/>
      <name val="Arial"/>
      <family val="2"/>
    </font>
    <font>
      <sz val="12"/>
      <name val="TH SarabunIT๙"/>
      <family val="2"/>
    </font>
    <font>
      <sz val="12"/>
      <name val="Calibri"/>
      <family val="2"/>
    </font>
    <font>
      <sz val="13.45"/>
      <name val="TH SarabunIT๙"/>
      <family val="2"/>
    </font>
    <font>
      <sz val="18"/>
      <name val="TH SarabunIT๙"/>
      <family val="2"/>
    </font>
    <font>
      <sz val="22"/>
      <name val="TH SarabunIT๙"/>
      <family val="2"/>
    </font>
    <font>
      <sz val="2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9"/>
      <name val="TH SarabunIT๙"/>
      <family val="2"/>
    </font>
    <font>
      <sz val="9"/>
      <color indexed="9"/>
      <name val="TH SarabunIT๙"/>
      <family val="2"/>
    </font>
    <font>
      <sz val="16"/>
      <color indexed="10"/>
      <name val="TH SarabunIT๙"/>
      <family val="2"/>
    </font>
    <font>
      <sz val="18"/>
      <color indexed="10"/>
      <name val="TH SarabunIT๙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theme="0"/>
      <name val="TH SarabunIT๙"/>
      <family val="2"/>
    </font>
    <font>
      <sz val="9"/>
      <color theme="0"/>
      <name val="TH SarabunIT๙"/>
      <family val="2"/>
    </font>
    <font>
      <sz val="16"/>
      <color rgb="FFFF0000"/>
      <name val="TH SarabunIT๙"/>
      <family val="2"/>
    </font>
    <font>
      <sz val="18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 quotePrefix="1">
      <alignment/>
    </xf>
    <xf numFmtId="0" fontId="4" fillId="0" borderId="12" xfId="0" applyFont="1" applyBorder="1" applyAlignment="1">
      <alignment/>
    </xf>
    <xf numFmtId="209" fontId="4" fillId="0" borderId="14" xfId="38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09" fontId="4" fillId="0" borderId="21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209" fontId="4" fillId="0" borderId="21" xfId="38" applyNumberFormat="1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209" fontId="4" fillId="0" borderId="14" xfId="38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9" fontId="4" fillId="0" borderId="0" xfId="38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09" fontId="4" fillId="0" borderId="19" xfId="38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 horizontal="center"/>
    </xf>
    <xf numFmtId="209" fontId="4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 horizontal="center"/>
    </xf>
    <xf numFmtId="209" fontId="4" fillId="0" borderId="12" xfId="38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9" fontId="4" fillId="0" borderId="11" xfId="38" applyNumberFormat="1" applyFont="1" applyBorder="1" applyAlignment="1">
      <alignment horizontal="center"/>
    </xf>
    <xf numFmtId="209" fontId="7" fillId="0" borderId="21" xfId="38" applyNumberFormat="1" applyFont="1" applyBorder="1" applyAlignment="1">
      <alignment horizontal="center"/>
    </xf>
    <xf numFmtId="209" fontId="4" fillId="0" borderId="18" xfId="38" applyNumberFormat="1" applyFont="1" applyBorder="1" applyAlignment="1">
      <alignment horizontal="center"/>
    </xf>
    <xf numFmtId="209" fontId="4" fillId="0" borderId="15" xfId="38" applyNumberFormat="1" applyFont="1" applyBorder="1" applyAlignment="1">
      <alignment horizontal="center"/>
    </xf>
    <xf numFmtId="209" fontId="4" fillId="0" borderId="18" xfId="38" applyNumberFormat="1" applyFont="1" applyBorder="1" applyAlignment="1">
      <alignment/>
    </xf>
    <xf numFmtId="209" fontId="4" fillId="0" borderId="15" xfId="38" applyNumberFormat="1" applyFont="1" applyBorder="1" applyAlignment="1">
      <alignment/>
    </xf>
    <xf numFmtId="209" fontId="4" fillId="0" borderId="17" xfId="38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 horizontal="left"/>
    </xf>
    <xf numFmtId="209" fontId="4" fillId="0" borderId="17" xfId="38" applyNumberFormat="1" applyFont="1" applyBorder="1" applyAlignment="1">
      <alignment horizontal="center"/>
    </xf>
    <xf numFmtId="3" fontId="4" fillId="0" borderId="13" xfId="38" applyNumberFormat="1" applyFont="1" applyBorder="1" applyAlignment="1">
      <alignment horizontal="right"/>
    </xf>
    <xf numFmtId="3" fontId="4" fillId="0" borderId="14" xfId="38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209" fontId="7" fillId="0" borderId="19" xfId="38" applyNumberFormat="1" applyFont="1" applyBorder="1" applyAlignment="1">
      <alignment horizontal="center"/>
    </xf>
    <xf numFmtId="209" fontId="7" fillId="0" borderId="20" xfId="38" applyNumberFormat="1" applyFont="1" applyBorder="1" applyAlignment="1">
      <alignment horizontal="center"/>
    </xf>
    <xf numFmtId="209" fontId="7" fillId="0" borderId="0" xfId="38" applyNumberFormat="1" applyFont="1" applyBorder="1" applyAlignment="1">
      <alignment horizontal="center"/>
    </xf>
    <xf numFmtId="209" fontId="7" fillId="0" borderId="15" xfId="38" applyNumberFormat="1" applyFont="1" applyBorder="1" applyAlignment="1">
      <alignment horizontal="center"/>
    </xf>
    <xf numFmtId="209" fontId="7" fillId="0" borderId="18" xfId="38" applyNumberFormat="1" applyFont="1" applyBorder="1" applyAlignment="1">
      <alignment horizontal="center"/>
    </xf>
    <xf numFmtId="209" fontId="7" fillId="0" borderId="17" xfId="38" applyNumberFormat="1" applyFont="1" applyBorder="1" applyAlignment="1">
      <alignment horizontal="center"/>
    </xf>
    <xf numFmtId="209" fontId="5" fillId="0" borderId="0" xfId="38" applyNumberFormat="1" applyFont="1" applyBorder="1" applyAlignment="1">
      <alignment horizontal="center"/>
    </xf>
    <xf numFmtId="209" fontId="5" fillId="0" borderId="21" xfId="38" applyNumberFormat="1" applyFont="1" applyBorder="1" applyAlignment="1">
      <alignment horizontal="center"/>
    </xf>
    <xf numFmtId="209" fontId="5" fillId="0" borderId="17" xfId="38" applyNumberFormat="1" applyFont="1" applyBorder="1" applyAlignment="1">
      <alignment horizontal="center"/>
    </xf>
    <xf numFmtId="209" fontId="5" fillId="0" borderId="18" xfId="38" applyNumberFormat="1" applyFont="1" applyBorder="1" applyAlignment="1">
      <alignment horizontal="center"/>
    </xf>
    <xf numFmtId="209" fontId="7" fillId="0" borderId="21" xfId="38" applyNumberFormat="1" applyFont="1" applyBorder="1" applyAlignment="1">
      <alignment vertical="center"/>
    </xf>
    <xf numFmtId="209" fontId="7" fillId="0" borderId="19" xfId="38" applyNumberFormat="1" applyFont="1" applyBorder="1" applyAlignment="1">
      <alignment vertical="center"/>
    </xf>
    <xf numFmtId="209" fontId="7" fillId="0" borderId="21" xfId="38" applyNumberFormat="1" applyFont="1" applyBorder="1" applyAlignment="1">
      <alignment horizontal="center" vertical="center"/>
    </xf>
    <xf numFmtId="209" fontId="7" fillId="0" borderId="19" xfId="38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209" fontId="6" fillId="0" borderId="0" xfId="38" applyNumberFormat="1" applyFont="1" applyAlignment="1">
      <alignment/>
    </xf>
    <xf numFmtId="20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/>
    </xf>
    <xf numFmtId="43" fontId="6" fillId="0" borderId="14" xfId="38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1" xfId="38" applyNumberFormat="1" applyFont="1" applyBorder="1" applyAlignment="1">
      <alignment/>
    </xf>
    <xf numFmtId="43" fontId="6" fillId="0" borderId="21" xfId="38" applyNumberFormat="1" applyFont="1" applyBorder="1" applyAlignment="1">
      <alignment horizontal="right"/>
    </xf>
    <xf numFmtId="43" fontId="6" fillId="0" borderId="21" xfId="38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43" fontId="6" fillId="0" borderId="21" xfId="38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43" fontId="6" fillId="0" borderId="19" xfId="38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09" fontId="6" fillId="0" borderId="21" xfId="38" applyNumberFormat="1" applyFont="1" applyBorder="1" applyAlignment="1">
      <alignment/>
    </xf>
    <xf numFmtId="209" fontId="7" fillId="0" borderId="16" xfId="38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209" fontId="4" fillId="0" borderId="20" xfId="38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20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209" fontId="6" fillId="0" borderId="21" xfId="38" applyNumberFormat="1" applyFont="1" applyBorder="1" applyAlignment="1">
      <alignment horizontal="right"/>
    </xf>
    <xf numFmtId="209" fontId="9" fillId="33" borderId="10" xfId="38" applyNumberFormat="1" applyFont="1" applyFill="1" applyBorder="1" applyAlignment="1">
      <alignment/>
    </xf>
    <xf numFmtId="209" fontId="9" fillId="33" borderId="23" xfId="38" applyNumberFormat="1" applyFont="1" applyFill="1" applyBorder="1" applyAlignment="1">
      <alignment/>
    </xf>
    <xf numFmtId="209" fontId="9" fillId="33" borderId="24" xfId="38" applyNumberFormat="1" applyFont="1" applyFill="1" applyBorder="1" applyAlignment="1">
      <alignment/>
    </xf>
    <xf numFmtId="209" fontId="6" fillId="0" borderId="21" xfId="38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9" fontId="6" fillId="33" borderId="10" xfId="38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3" fontId="6" fillId="0" borderId="14" xfId="38" applyNumberFormat="1" applyFont="1" applyBorder="1" applyAlignment="1">
      <alignment horizontal="center"/>
    </xf>
    <xf numFmtId="209" fontId="9" fillId="33" borderId="10" xfId="38" applyNumberFormat="1" applyFont="1" applyFill="1" applyBorder="1" applyAlignment="1">
      <alignment horizontal="center"/>
    </xf>
    <xf numFmtId="43" fontId="6" fillId="0" borderId="21" xfId="38" applyNumberFormat="1" applyFont="1" applyBorder="1" applyAlignment="1">
      <alignment horizontal="center"/>
    </xf>
    <xf numFmtId="209" fontId="6" fillId="0" borderId="0" xfId="38" applyNumberFormat="1" applyFont="1" applyAlignment="1">
      <alignment horizontal="center"/>
    </xf>
    <xf numFmtId="209" fontId="6" fillId="0" borderId="0" xfId="0" applyNumberFormat="1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3" fontId="6" fillId="0" borderId="19" xfId="38" applyFont="1" applyBorder="1" applyAlignment="1">
      <alignment horizontal="center" vertical="center"/>
    </xf>
    <xf numFmtId="209" fontId="6" fillId="0" borderId="19" xfId="38" applyNumberFormat="1" applyFont="1" applyBorder="1" applyAlignment="1">
      <alignment horizontal="center" vertical="center"/>
    </xf>
    <xf numFmtId="209" fontId="9" fillId="33" borderId="23" xfId="38" applyNumberFormat="1" applyFont="1" applyFill="1" applyBorder="1" applyAlignment="1">
      <alignment horizontal="center" vertical="center"/>
    </xf>
    <xf numFmtId="209" fontId="6" fillId="0" borderId="19" xfId="38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209" fontId="6" fillId="0" borderId="21" xfId="38" applyNumberFormat="1" applyFont="1" applyBorder="1" applyAlignment="1">
      <alignment horizontal="center" vertical="center"/>
    </xf>
    <xf numFmtId="43" fontId="6" fillId="0" borderId="21" xfId="38" applyFont="1" applyBorder="1" applyAlignment="1">
      <alignment horizontal="center" vertical="center"/>
    </xf>
    <xf numFmtId="43" fontId="6" fillId="0" borderId="14" xfId="38" applyFont="1" applyBorder="1" applyAlignment="1">
      <alignment horizontal="center" vertical="center"/>
    </xf>
    <xf numFmtId="43" fontId="6" fillId="0" borderId="0" xfId="38" applyFont="1" applyBorder="1" applyAlignment="1">
      <alignment horizontal="center" vertical="center"/>
    </xf>
    <xf numFmtId="43" fontId="6" fillId="0" borderId="14" xfId="38" applyNumberFormat="1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209" fontId="6" fillId="0" borderId="0" xfId="38" applyNumberFormat="1" applyFont="1" applyBorder="1" applyAlignment="1">
      <alignment horizontal="center" vertical="center"/>
    </xf>
    <xf numFmtId="209" fontId="6" fillId="0" borderId="21" xfId="38" applyNumberFormat="1" applyFont="1" applyFill="1" applyBorder="1" applyAlignment="1">
      <alignment horizontal="center" vertical="center"/>
    </xf>
    <xf numFmtId="43" fontId="6" fillId="0" borderId="21" xfId="38" applyNumberFormat="1" applyFont="1" applyFill="1" applyBorder="1" applyAlignment="1">
      <alignment horizontal="center" vertical="center"/>
    </xf>
    <xf numFmtId="209" fontId="9" fillId="33" borderId="10" xfId="38" applyNumberFormat="1" applyFont="1" applyFill="1" applyBorder="1" applyAlignment="1">
      <alignment horizontal="center" vertical="center"/>
    </xf>
    <xf numFmtId="209" fontId="9" fillId="33" borderId="22" xfId="38" applyNumberFormat="1" applyFont="1" applyFill="1" applyBorder="1" applyAlignment="1">
      <alignment horizontal="center" vertical="center"/>
    </xf>
    <xf numFmtId="209" fontId="9" fillId="33" borderId="24" xfId="38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9" fontId="6" fillId="0" borderId="18" xfId="38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 quotePrefix="1">
      <alignment/>
    </xf>
    <xf numFmtId="0" fontId="4" fillId="0" borderId="19" xfId="0" applyFont="1" applyBorder="1" applyAlignment="1" quotePrefix="1">
      <alignment/>
    </xf>
    <xf numFmtId="0" fontId="3" fillId="0" borderId="0" xfId="0" applyFont="1" applyBorder="1" applyAlignment="1">
      <alignment/>
    </xf>
    <xf numFmtId="0" fontId="9" fillId="33" borderId="14" xfId="0" applyFont="1" applyFill="1" applyBorder="1" applyAlignment="1">
      <alignment horizontal="center"/>
    </xf>
    <xf numFmtId="209" fontId="9" fillId="33" borderId="11" xfId="38" applyNumberFormat="1" applyFont="1" applyFill="1" applyBorder="1" applyAlignment="1">
      <alignment horizontal="center" vertical="center"/>
    </xf>
    <xf numFmtId="209" fontId="9" fillId="33" borderId="14" xfId="38" applyNumberFormat="1" applyFont="1" applyFill="1" applyBorder="1" applyAlignment="1">
      <alignment horizontal="center" vertical="center"/>
    </xf>
    <xf numFmtId="209" fontId="9" fillId="33" borderId="12" xfId="38" applyNumberFormat="1" applyFont="1" applyFill="1" applyBorder="1" applyAlignment="1">
      <alignment horizontal="center" vertical="center"/>
    </xf>
    <xf numFmtId="209" fontId="9" fillId="33" borderId="13" xfId="38" applyNumberFormat="1" applyFont="1" applyFill="1" applyBorder="1" applyAlignment="1">
      <alignment horizontal="center" vertical="center"/>
    </xf>
    <xf numFmtId="209" fontId="13" fillId="0" borderId="21" xfId="38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3" fillId="0" borderId="0" xfId="0" applyFont="1" applyAlignment="1" quotePrefix="1">
      <alignment/>
    </xf>
    <xf numFmtId="209" fontId="5" fillId="0" borderId="18" xfId="0" applyNumberFormat="1" applyFont="1" applyBorder="1" applyAlignment="1">
      <alignment horizontal="center"/>
    </xf>
    <xf numFmtId="209" fontId="5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209" fontId="5" fillId="0" borderId="2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209" fontId="4" fillId="0" borderId="16" xfId="38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209" fontId="5" fillId="0" borderId="20" xfId="0" applyNumberFormat="1" applyFont="1" applyBorder="1" applyAlignment="1">
      <alignment horizontal="center"/>
    </xf>
    <xf numFmtId="209" fontId="4" fillId="0" borderId="18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 quotePrefix="1">
      <alignment/>
    </xf>
    <xf numFmtId="209" fontId="4" fillId="0" borderId="14" xfId="38" applyNumberFormat="1" applyFont="1" applyFill="1" applyBorder="1" applyAlignment="1">
      <alignment horizontal="center"/>
    </xf>
    <xf numFmtId="209" fontId="4" fillId="0" borderId="13" xfId="38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209" fontId="7" fillId="0" borderId="21" xfId="38" applyNumberFormat="1" applyFont="1" applyFill="1" applyBorder="1" applyAlignment="1">
      <alignment horizontal="center" vertical="center"/>
    </xf>
    <xf numFmtId="209" fontId="7" fillId="0" borderId="19" xfId="38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/>
    </xf>
    <xf numFmtId="209" fontId="4" fillId="0" borderId="18" xfId="38" applyNumberFormat="1" applyFont="1" applyFill="1" applyBorder="1" applyAlignment="1">
      <alignment horizontal="center"/>
    </xf>
    <xf numFmtId="209" fontId="4" fillId="0" borderId="17" xfId="38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209" fontId="4" fillId="0" borderId="11" xfId="38" applyNumberFormat="1" applyFont="1" applyFill="1" applyBorder="1" applyAlignment="1">
      <alignment horizontal="center"/>
    </xf>
    <xf numFmtId="209" fontId="4" fillId="0" borderId="21" xfId="38" applyNumberFormat="1" applyFont="1" applyFill="1" applyBorder="1" applyAlignment="1">
      <alignment horizontal="center"/>
    </xf>
    <xf numFmtId="209" fontId="4" fillId="0" borderId="0" xfId="38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7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3" fontId="18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9" xfId="0" applyFont="1" applyBorder="1" applyAlignment="1">
      <alignment wrapText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09" fontId="5" fillId="0" borderId="13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09" fontId="4" fillId="0" borderId="11" xfId="38" applyNumberFormat="1" applyFont="1" applyBorder="1" applyAlignment="1">
      <alignment/>
    </xf>
    <xf numFmtId="209" fontId="4" fillId="0" borderId="19" xfId="38" applyNumberFormat="1" applyFont="1" applyFill="1" applyBorder="1" applyAlignment="1">
      <alignment horizontal="center"/>
    </xf>
    <xf numFmtId="209" fontId="4" fillId="0" borderId="15" xfId="38" applyNumberFormat="1" applyFont="1" applyFill="1" applyBorder="1" applyAlignment="1">
      <alignment horizontal="center"/>
    </xf>
    <xf numFmtId="209" fontId="4" fillId="0" borderId="14" xfId="38" applyNumberFormat="1" applyFont="1" applyBorder="1" applyAlignment="1">
      <alignment/>
    </xf>
    <xf numFmtId="209" fontId="4" fillId="0" borderId="13" xfId="38" applyNumberFormat="1" applyFont="1" applyBorder="1" applyAlignment="1">
      <alignment/>
    </xf>
    <xf numFmtId="0" fontId="4" fillId="0" borderId="21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209" fontId="4" fillId="0" borderId="14" xfId="38" applyNumberFormat="1" applyFont="1" applyBorder="1" applyAlignment="1">
      <alignment horizontal="left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 quotePrefix="1">
      <alignment horizontal="left" wrapText="1"/>
    </xf>
    <xf numFmtId="0" fontId="4" fillId="0" borderId="13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4" fillId="0" borderId="0" xfId="0" applyFont="1" applyBorder="1" applyAlignment="1" quotePrefix="1">
      <alignment horizontal="left" wrapText="1"/>
    </xf>
    <xf numFmtId="0" fontId="4" fillId="0" borderId="11" xfId="0" applyFont="1" applyBorder="1" applyAlignment="1">
      <alignment wrapText="1"/>
    </xf>
    <xf numFmtId="209" fontId="4" fillId="0" borderId="0" xfId="38" applyNumberFormat="1" applyFont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209" fontId="7" fillId="0" borderId="21" xfId="38" applyNumberFormat="1" applyFont="1" applyFill="1" applyBorder="1" applyAlignment="1">
      <alignment horizontal="center"/>
    </xf>
    <xf numFmtId="0" fontId="4" fillId="0" borderId="19" xfId="0" applyFont="1" applyBorder="1" applyAlignment="1" quotePrefix="1">
      <alignment horizontal="lef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209" fontId="7" fillId="0" borderId="19" xfId="38" applyNumberFormat="1" applyFont="1" applyFill="1" applyBorder="1" applyAlignment="1">
      <alignment horizontal="center"/>
    </xf>
    <xf numFmtId="209" fontId="7" fillId="0" borderId="0" xfId="38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 quotePrefix="1">
      <alignment/>
    </xf>
    <xf numFmtId="0" fontId="4" fillId="0" borderId="0" xfId="0" applyFont="1" applyBorder="1" applyAlignment="1">
      <alignment wrapText="1"/>
    </xf>
    <xf numFmtId="0" fontId="5" fillId="0" borderId="17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0" xfId="0" applyFont="1" applyBorder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3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4" fillId="0" borderId="15" xfId="0" applyFont="1" applyBorder="1" applyAlignment="1" quotePrefix="1">
      <alignment/>
    </xf>
    <xf numFmtId="0" fontId="4" fillId="0" borderId="12" xfId="0" applyFont="1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 quotePrefix="1">
      <alignment horizontal="left" wrapText="1"/>
    </xf>
    <xf numFmtId="0" fontId="16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 quotePrefix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17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13" xfId="0" applyFont="1" applyBorder="1" applyAlignment="1" quotePrefix="1">
      <alignment horizontal="left" wrapText="1"/>
    </xf>
    <xf numFmtId="0" fontId="4" fillId="0" borderId="18" xfId="0" applyFont="1" applyBorder="1" applyAlignment="1" quotePrefix="1">
      <alignment/>
    </xf>
    <xf numFmtId="0" fontId="4" fillId="0" borderId="15" xfId="0" applyFont="1" applyFill="1" applyBorder="1" applyAlignment="1" quotePrefix="1">
      <alignment/>
    </xf>
    <xf numFmtId="0" fontId="4" fillId="0" borderId="19" xfId="0" applyFont="1" applyFill="1" applyBorder="1" applyAlignment="1" quotePrefix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209" fontId="4" fillId="0" borderId="0" xfId="38" applyNumberFormat="1" applyFont="1" applyAlignment="1">
      <alignment/>
    </xf>
    <xf numFmtId="209" fontId="3" fillId="0" borderId="0" xfId="38" applyNumberFormat="1" applyFont="1" applyAlignment="1" quotePrefix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209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209" fontId="16" fillId="0" borderId="0" xfId="38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09" fontId="3" fillId="0" borderId="0" xfId="38" applyNumberFormat="1" applyFont="1" applyBorder="1" applyAlignment="1">
      <alignment horizontal="center"/>
    </xf>
    <xf numFmtId="209" fontId="16" fillId="0" borderId="0" xfId="38" applyNumberFormat="1" applyFont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209" fontId="5" fillId="0" borderId="15" xfId="38" applyNumberFormat="1" applyFont="1" applyBorder="1" applyAlignment="1">
      <alignment horizontal="center"/>
    </xf>
    <xf numFmtId="209" fontId="5" fillId="0" borderId="19" xfId="38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21" xfId="0" applyFont="1" applyBorder="1" applyAlignment="1">
      <alignment horizontal="left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209" fontId="10" fillId="0" borderId="18" xfId="38" applyNumberFormat="1" applyFont="1" applyFill="1" applyBorder="1" applyAlignment="1">
      <alignment horizontal="center"/>
    </xf>
    <xf numFmtId="209" fontId="10" fillId="0" borderId="17" xfId="38" applyNumberFormat="1" applyFont="1" applyFill="1" applyBorder="1" applyAlignment="1">
      <alignment horizontal="center"/>
    </xf>
    <xf numFmtId="209" fontId="7" fillId="0" borderId="13" xfId="38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209" fontId="5" fillId="0" borderId="18" xfId="38" applyNumberFormat="1" applyFont="1" applyFill="1" applyBorder="1" applyAlignment="1">
      <alignment horizontal="center"/>
    </xf>
    <xf numFmtId="209" fontId="5" fillId="0" borderId="17" xfId="38" applyNumberFormat="1" applyFont="1" applyFill="1" applyBorder="1" applyAlignment="1">
      <alignment horizontal="center"/>
    </xf>
    <xf numFmtId="209" fontId="4" fillId="0" borderId="11" xfId="38" applyNumberFormat="1" applyFont="1" applyBorder="1" applyAlignment="1">
      <alignment horizontal="right"/>
    </xf>
    <xf numFmtId="0" fontId="16" fillId="0" borderId="0" xfId="0" applyFont="1" applyBorder="1" applyAlignment="1">
      <alignment horizontal="left" wrapText="1"/>
    </xf>
    <xf numFmtId="0" fontId="16" fillId="0" borderId="17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19" xfId="0" applyFont="1" applyBorder="1" applyAlignment="1" quotePrefix="1">
      <alignment vertical="top" wrapText="1"/>
    </xf>
    <xf numFmtId="209" fontId="4" fillId="0" borderId="11" xfId="38" applyNumberFormat="1" applyFont="1" applyBorder="1" applyAlignment="1">
      <alignment horizontal="left"/>
    </xf>
    <xf numFmtId="0" fontId="4" fillId="0" borderId="11" xfId="0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 quotePrefix="1">
      <alignment/>
    </xf>
    <xf numFmtId="0" fontId="4" fillId="0" borderId="19" xfId="0" applyFont="1" applyFill="1" applyBorder="1" applyAlignment="1" quotePrefix="1">
      <alignment/>
    </xf>
    <xf numFmtId="209" fontId="5" fillId="0" borderId="18" xfId="0" applyNumberFormat="1" applyFont="1" applyFill="1" applyBorder="1" applyAlignment="1">
      <alignment horizontal="center"/>
    </xf>
    <xf numFmtId="20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209" fontId="7" fillId="0" borderId="15" xfId="38" applyNumberFormat="1" applyFont="1" applyFill="1" applyBorder="1" applyAlignment="1">
      <alignment horizontal="center"/>
    </xf>
    <xf numFmtId="209" fontId="7" fillId="0" borderId="18" xfId="38" applyNumberFormat="1" applyFont="1" applyFill="1" applyBorder="1" applyAlignment="1">
      <alignment horizontal="center"/>
    </xf>
    <xf numFmtId="209" fontId="7" fillId="0" borderId="17" xfId="38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 quotePrefix="1">
      <alignment/>
    </xf>
    <xf numFmtId="0" fontId="4" fillId="0" borderId="21" xfId="0" applyFont="1" applyFill="1" applyBorder="1" applyAlignment="1" quotePrefix="1">
      <alignment/>
    </xf>
    <xf numFmtId="0" fontId="4" fillId="0" borderId="19" xfId="0" applyFont="1" applyFill="1" applyBorder="1" applyAlignment="1">
      <alignment/>
    </xf>
    <xf numFmtId="0" fontId="4" fillId="0" borderId="21" xfId="0" applyFont="1" applyBorder="1" applyAlignment="1" quotePrefix="1">
      <alignment horizontal="left" wrapText="1"/>
    </xf>
    <xf numFmtId="0" fontId="4" fillId="0" borderId="18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209" fontId="3" fillId="0" borderId="0" xfId="38" applyNumberFormat="1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 horizontal="center"/>
    </xf>
    <xf numFmtId="209" fontId="16" fillId="0" borderId="17" xfId="38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0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20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209" fontId="4" fillId="0" borderId="0" xfId="0" applyNumberFormat="1" applyFont="1" applyAlignment="1">
      <alignment/>
    </xf>
    <xf numFmtId="209" fontId="4" fillId="0" borderId="17" xfId="0" applyNumberFormat="1" applyFont="1" applyFill="1" applyBorder="1" applyAlignment="1">
      <alignment/>
    </xf>
    <xf numFmtId="0" fontId="16" fillId="0" borderId="20" xfId="0" applyFont="1" applyBorder="1" applyAlignment="1">
      <alignment/>
    </xf>
    <xf numFmtId="0" fontId="16" fillId="0" borderId="16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15" fillId="0" borderId="0" xfId="0" applyFont="1" applyAlignment="1">
      <alignment/>
    </xf>
    <xf numFmtId="0" fontId="18" fillId="0" borderId="14" xfId="0" applyFont="1" applyBorder="1" applyAlignment="1" quotePrefix="1">
      <alignment/>
    </xf>
    <xf numFmtId="0" fontId="18" fillId="0" borderId="21" xfId="0" applyFont="1" applyBorder="1" applyAlignment="1" quotePrefix="1">
      <alignment/>
    </xf>
    <xf numFmtId="43" fontId="4" fillId="0" borderId="0" xfId="38" applyFont="1" applyAlignment="1">
      <alignment/>
    </xf>
    <xf numFmtId="0" fontId="4" fillId="0" borderId="14" xfId="0" applyFont="1" applyBorder="1" applyAlignment="1" quotePrefix="1">
      <alignment/>
    </xf>
    <xf numFmtId="0" fontId="4" fillId="0" borderId="21" xfId="0" applyFont="1" applyBorder="1" applyAlignment="1" quotePrefix="1">
      <alignment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209" fontId="7" fillId="0" borderId="20" xfId="38" applyNumberFormat="1" applyFont="1" applyFill="1" applyBorder="1" applyAlignment="1">
      <alignment horizontal="center"/>
    </xf>
    <xf numFmtId="209" fontId="7" fillId="0" borderId="16" xfId="38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209" fontId="3" fillId="0" borderId="0" xfId="38" applyNumberFormat="1" applyFont="1" applyFill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4" fillId="0" borderId="19" xfId="0" applyFont="1" applyFill="1" applyBorder="1" applyAlignment="1" quotePrefix="1">
      <alignment horizontal="left"/>
    </xf>
    <xf numFmtId="0" fontId="18" fillId="0" borderId="14" xfId="0" applyFont="1" applyBorder="1" applyAlignment="1" quotePrefix="1">
      <alignment horizontal="left"/>
    </xf>
    <xf numFmtId="0" fontId="16" fillId="0" borderId="17" xfId="0" applyFont="1" applyFill="1" applyBorder="1" applyAlignment="1">
      <alignment/>
    </xf>
    <xf numFmtId="43" fontId="16" fillId="0" borderId="0" xfId="38" applyFont="1" applyAlignment="1">
      <alignment horizontal="center"/>
    </xf>
    <xf numFmtId="43" fontId="16" fillId="0" borderId="0" xfId="38" applyFont="1" applyAlignment="1">
      <alignment/>
    </xf>
    <xf numFmtId="43" fontId="3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38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 quotePrefix="1">
      <alignment horizontal="center" vertical="top"/>
    </xf>
    <xf numFmtId="209" fontId="4" fillId="0" borderId="0" xfId="38" applyNumberFormat="1" applyFon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20" xfId="0" applyFont="1" applyFill="1" applyBorder="1" applyAlignment="1" quotePrefix="1">
      <alignment horizontal="left" wrapText="1"/>
    </xf>
    <xf numFmtId="0" fontId="4" fillId="0" borderId="11" xfId="0" applyFont="1" applyBorder="1" applyAlignment="1" quotePrefix="1">
      <alignment horizontal="left" wrapText="1"/>
    </xf>
    <xf numFmtId="0" fontId="4" fillId="0" borderId="2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 quotePrefix="1">
      <alignment horizontal="center"/>
    </xf>
    <xf numFmtId="0" fontId="16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209" fontId="4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 quotePrefix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13" xfId="0" applyFont="1" applyFill="1" applyBorder="1" applyAlignment="1">
      <alignment horizontal="left"/>
    </xf>
    <xf numFmtId="209" fontId="4" fillId="0" borderId="16" xfId="38" applyNumberFormat="1" applyFont="1" applyFill="1" applyBorder="1" applyAlignment="1">
      <alignment/>
    </xf>
    <xf numFmtId="209" fontId="4" fillId="0" borderId="20" xfId="38" applyNumberFormat="1" applyFont="1" applyFill="1" applyBorder="1" applyAlignment="1">
      <alignment horizontal="center"/>
    </xf>
    <xf numFmtId="209" fontId="10" fillId="0" borderId="0" xfId="38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209" fontId="10" fillId="0" borderId="15" xfId="38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left" wrapText="1"/>
    </xf>
    <xf numFmtId="0" fontId="4" fillId="0" borderId="17" xfId="0" applyFont="1" applyFill="1" applyBorder="1" applyAlignment="1">
      <alignment horizontal="left" wrapText="1"/>
    </xf>
    <xf numFmtId="209" fontId="4" fillId="0" borderId="16" xfId="38" applyNumberFormat="1" applyFont="1" applyFill="1" applyBorder="1" applyAlignment="1">
      <alignment horizontal="center"/>
    </xf>
    <xf numFmtId="209" fontId="4" fillId="0" borderId="12" xfId="38" applyNumberFormat="1" applyFont="1" applyFill="1" applyBorder="1" applyAlignment="1">
      <alignment horizontal="center"/>
    </xf>
    <xf numFmtId="0" fontId="4" fillId="0" borderId="20" xfId="0" applyFont="1" applyFill="1" applyBorder="1" applyAlignment="1" quotePrefix="1">
      <alignment/>
    </xf>
    <xf numFmtId="0" fontId="4" fillId="0" borderId="2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center"/>
    </xf>
    <xf numFmtId="229" fontId="4" fillId="0" borderId="13" xfId="38" applyNumberFormat="1" applyFont="1" applyFill="1" applyBorder="1" applyAlignment="1">
      <alignment horizontal="center"/>
    </xf>
    <xf numFmtId="229" fontId="4" fillId="0" borderId="14" xfId="38" applyNumberFormat="1" applyFont="1" applyFill="1" applyBorder="1" applyAlignment="1">
      <alignment horizontal="center"/>
    </xf>
    <xf numFmtId="49" fontId="4" fillId="0" borderId="17" xfId="38" applyNumberFormat="1" applyFont="1" applyFill="1" applyBorder="1" applyAlignment="1">
      <alignment horizontal="center"/>
    </xf>
    <xf numFmtId="49" fontId="4" fillId="0" borderId="18" xfId="38" applyNumberFormat="1" applyFont="1" applyFill="1" applyBorder="1" applyAlignment="1">
      <alignment horizontal="center"/>
    </xf>
    <xf numFmtId="209" fontId="5" fillId="0" borderId="21" xfId="38" applyNumberFormat="1" applyFont="1" applyFill="1" applyBorder="1" applyAlignment="1">
      <alignment horizontal="center"/>
    </xf>
    <xf numFmtId="209" fontId="5" fillId="0" borderId="0" xfId="38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3" xfId="0" applyFont="1" applyFill="1" applyBorder="1" applyAlignment="1" quotePrefix="1">
      <alignment/>
    </xf>
    <xf numFmtId="0" fontId="4" fillId="0" borderId="0" xfId="0" applyFont="1" applyFill="1" applyBorder="1" applyAlignment="1" quotePrefix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209" fontId="4" fillId="0" borderId="13" xfId="38" applyNumberFormat="1" applyFont="1" applyFill="1" applyBorder="1" applyAlignment="1">
      <alignment/>
    </xf>
    <xf numFmtId="209" fontId="4" fillId="0" borderId="14" xfId="38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wrapText="1"/>
    </xf>
    <xf numFmtId="209" fontId="10" fillId="0" borderId="21" xfId="0" applyNumberFormat="1" applyFont="1" applyFill="1" applyBorder="1" applyAlignment="1">
      <alignment horizontal="center"/>
    </xf>
    <xf numFmtId="209" fontId="10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5" fillId="0" borderId="22" xfId="0" applyNumberFormat="1" applyFont="1" applyBorder="1" applyAlignment="1">
      <alignment horizontal="center"/>
    </xf>
    <xf numFmtId="209" fontId="5" fillId="0" borderId="15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7" xfId="0" applyFont="1" applyBorder="1" applyAlignment="1" quotePrefix="1">
      <alignment/>
    </xf>
    <xf numFmtId="0" fontId="4" fillId="0" borderId="18" xfId="0" applyFont="1" applyBorder="1" applyAlignment="1" quotePrefix="1">
      <alignment horizontal="left" wrapText="1"/>
    </xf>
    <xf numFmtId="209" fontId="4" fillId="0" borderId="14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3" fillId="0" borderId="17" xfId="0" applyFont="1" applyBorder="1" applyAlignment="1">
      <alignment/>
    </xf>
    <xf numFmtId="209" fontId="3" fillId="0" borderId="0" xfId="38" applyNumberFormat="1" applyFont="1" applyBorder="1" applyAlignment="1" quotePrefix="1">
      <alignment horizontal="center"/>
    </xf>
    <xf numFmtId="209" fontId="3" fillId="0" borderId="0" xfId="38" applyNumberFormat="1" applyFont="1" applyFill="1" applyBorder="1" applyAlignment="1" quotePrefix="1">
      <alignment horizontal="center"/>
    </xf>
    <xf numFmtId="0" fontId="16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209" fontId="6" fillId="0" borderId="21" xfId="0" applyNumberFormat="1" applyFont="1" applyBorder="1" applyAlignment="1">
      <alignment horizontal="center" vertical="center"/>
    </xf>
    <xf numFmtId="0" fontId="9" fillId="33" borderId="25" xfId="0" applyFont="1" applyFill="1" applyBorder="1" applyAlignment="1">
      <alignment horizontal="center"/>
    </xf>
    <xf numFmtId="209" fontId="9" fillId="33" borderId="26" xfId="38" applyNumberFormat="1" applyFont="1" applyFill="1" applyBorder="1" applyAlignment="1">
      <alignment horizontal="center" vertical="center"/>
    </xf>
    <xf numFmtId="209" fontId="9" fillId="33" borderId="27" xfId="38" applyNumberFormat="1" applyFont="1" applyFill="1" applyBorder="1" applyAlignment="1">
      <alignment horizontal="center" vertical="center"/>
    </xf>
    <xf numFmtId="209" fontId="9" fillId="33" borderId="28" xfId="38" applyNumberFormat="1" applyFont="1" applyFill="1" applyBorder="1" applyAlignment="1">
      <alignment horizontal="center" vertical="center"/>
    </xf>
    <xf numFmtId="209" fontId="4" fillId="0" borderId="29" xfId="38" applyNumberFormat="1" applyFont="1" applyFill="1" applyBorder="1" applyAlignment="1">
      <alignment horizontal="center"/>
    </xf>
    <xf numFmtId="209" fontId="7" fillId="0" borderId="30" xfId="38" applyNumberFormat="1" applyFont="1" applyFill="1" applyBorder="1" applyAlignment="1">
      <alignment horizontal="center"/>
    </xf>
    <xf numFmtId="209" fontId="4" fillId="34" borderId="0" xfId="0" applyNumberFormat="1" applyFont="1" applyFill="1" applyAlignment="1">
      <alignment horizontal="center"/>
    </xf>
    <xf numFmtId="20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09" fontId="4" fillId="0" borderId="13" xfId="0" applyNumberFormat="1" applyFont="1" applyFill="1" applyBorder="1" applyAlignment="1">
      <alignment horizontal="center"/>
    </xf>
    <xf numFmtId="209" fontId="7" fillId="0" borderId="13" xfId="38" applyNumberFormat="1" applyFont="1" applyFill="1" applyBorder="1" applyAlignment="1">
      <alignment horizontal="center"/>
    </xf>
    <xf numFmtId="209" fontId="4" fillId="0" borderId="13" xfId="0" applyNumberFormat="1" applyFont="1" applyFill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0" xfId="0" applyNumberFormat="1" applyFont="1" applyFill="1" applyBorder="1" applyAlignment="1">
      <alignment horizontal="center"/>
    </xf>
    <xf numFmtId="209" fontId="4" fillId="0" borderId="10" xfId="38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09" fontId="4" fillId="0" borderId="10" xfId="38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Border="1" applyAlignment="1" quotePrefix="1">
      <alignment/>
    </xf>
    <xf numFmtId="209" fontId="62" fillId="34" borderId="15" xfId="0" applyNumberFormat="1" applyFont="1" applyFill="1" applyBorder="1" applyAlignment="1">
      <alignment horizontal="center"/>
    </xf>
    <xf numFmtId="209" fontId="62" fillId="34" borderId="18" xfId="0" applyNumberFormat="1" applyFont="1" applyFill="1" applyBorder="1" applyAlignment="1">
      <alignment horizontal="center"/>
    </xf>
    <xf numFmtId="209" fontId="63" fillId="0" borderId="18" xfId="38" applyNumberFormat="1" applyFont="1" applyFill="1" applyBorder="1" applyAlignment="1">
      <alignment horizontal="center"/>
    </xf>
    <xf numFmtId="209" fontId="62" fillId="0" borderId="18" xfId="38" applyNumberFormat="1" applyFont="1" applyFill="1" applyBorder="1" applyAlignment="1">
      <alignment horizontal="center"/>
    </xf>
    <xf numFmtId="209" fontId="62" fillId="0" borderId="17" xfId="0" applyNumberFormat="1" applyFont="1" applyFill="1" applyBorder="1" applyAlignment="1">
      <alignment horizontal="center"/>
    </xf>
    <xf numFmtId="209" fontId="62" fillId="0" borderId="18" xfId="0" applyNumberFormat="1" applyFont="1" applyFill="1" applyBorder="1" applyAlignment="1">
      <alignment horizontal="center"/>
    </xf>
    <xf numFmtId="209" fontId="62" fillId="0" borderId="15" xfId="38" applyNumberFormat="1" applyFont="1" applyFill="1" applyBorder="1" applyAlignment="1">
      <alignment horizontal="center"/>
    </xf>
    <xf numFmtId="209" fontId="62" fillId="0" borderId="17" xfId="38" applyNumberFormat="1" applyFont="1" applyFill="1" applyBorder="1" applyAlignment="1">
      <alignment horizontal="center"/>
    </xf>
    <xf numFmtId="209" fontId="62" fillId="0" borderId="15" xfId="0" applyNumberFormat="1" applyFont="1" applyFill="1" applyBorder="1" applyAlignment="1">
      <alignment/>
    </xf>
    <xf numFmtId="209" fontId="62" fillId="0" borderId="18" xfId="0" applyNumberFormat="1" applyFont="1" applyFill="1" applyBorder="1" applyAlignment="1">
      <alignment/>
    </xf>
    <xf numFmtId="209" fontId="62" fillId="0" borderId="17" xfId="0" applyNumberFormat="1" applyFont="1" applyFill="1" applyBorder="1" applyAlignment="1">
      <alignment/>
    </xf>
    <xf numFmtId="209" fontId="62" fillId="0" borderId="16" xfId="0" applyNumberFormat="1" applyFont="1" applyFill="1" applyBorder="1" applyAlignment="1">
      <alignment/>
    </xf>
    <xf numFmtId="209" fontId="63" fillId="0" borderId="15" xfId="38" applyNumberFormat="1" applyFont="1" applyFill="1" applyBorder="1" applyAlignment="1">
      <alignment horizontal="center"/>
    </xf>
    <xf numFmtId="209" fontId="63" fillId="0" borderId="16" xfId="38" applyNumberFormat="1" applyFont="1" applyFill="1" applyBorder="1" applyAlignment="1">
      <alignment horizontal="center"/>
    </xf>
    <xf numFmtId="209" fontId="62" fillId="34" borderId="31" xfId="38" applyNumberFormat="1" applyFont="1" applyFill="1" applyBorder="1" applyAlignment="1">
      <alignment horizontal="center"/>
    </xf>
    <xf numFmtId="209" fontId="62" fillId="0" borderId="18" xfId="0" applyNumberFormat="1" applyFont="1" applyFill="1" applyBorder="1" applyAlignment="1">
      <alignment horizontal="left"/>
    </xf>
    <xf numFmtId="3" fontId="62" fillId="0" borderId="17" xfId="0" applyNumberFormat="1" applyFont="1" applyFill="1" applyBorder="1" applyAlignment="1">
      <alignment horizontal="center"/>
    </xf>
    <xf numFmtId="3" fontId="62" fillId="0" borderId="18" xfId="0" applyNumberFormat="1" applyFont="1" applyFill="1" applyBorder="1" applyAlignment="1">
      <alignment horizontal="center"/>
    </xf>
    <xf numFmtId="209" fontId="18" fillId="0" borderId="13" xfId="38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wrapText="1" shrinkToFit="1" readingOrder="1"/>
    </xf>
    <xf numFmtId="0" fontId="18" fillId="0" borderId="13" xfId="0" applyFont="1" applyFill="1" applyBorder="1" applyAlignment="1">
      <alignment horizontal="left" wrapText="1" shrinkToFit="1" readingOrder="1"/>
    </xf>
    <xf numFmtId="0" fontId="18" fillId="0" borderId="14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wrapText="1"/>
    </xf>
    <xf numFmtId="3" fontId="18" fillId="0" borderId="11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209" fontId="18" fillId="0" borderId="14" xfId="38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 shrinkToFit="1" readingOrder="1"/>
    </xf>
    <xf numFmtId="0" fontId="18" fillId="0" borderId="21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wrapText="1"/>
    </xf>
    <xf numFmtId="209" fontId="18" fillId="0" borderId="19" xfId="38" applyNumberFormat="1" applyFont="1" applyFill="1" applyBorder="1" applyAlignment="1">
      <alignment horizontal="center"/>
    </xf>
    <xf numFmtId="209" fontId="18" fillId="0" borderId="21" xfId="38" applyNumberFormat="1" applyFont="1" applyFill="1" applyBorder="1" applyAlignment="1">
      <alignment horizontal="center"/>
    </xf>
    <xf numFmtId="209" fontId="18" fillId="0" borderId="0" xfId="38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209" fontId="18" fillId="0" borderId="20" xfId="38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left" wrapText="1" shrinkToFit="1" readingOrder="1"/>
    </xf>
    <xf numFmtId="0" fontId="18" fillId="0" borderId="18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3" fontId="64" fillId="0" borderId="32" xfId="0" applyNumberFormat="1" applyFont="1" applyBorder="1" applyAlignment="1">
      <alignment horizontal="center" vertical="center" wrapText="1"/>
    </xf>
    <xf numFmtId="3" fontId="64" fillId="0" borderId="33" xfId="0" applyNumberFormat="1" applyFont="1" applyBorder="1" applyAlignment="1">
      <alignment horizontal="center" vertical="center" wrapText="1"/>
    </xf>
    <xf numFmtId="3" fontId="64" fillId="0" borderId="34" xfId="0" applyNumberFormat="1" applyFont="1" applyBorder="1" applyAlignment="1">
      <alignment horizontal="center" vertical="center" wrapText="1"/>
    </xf>
    <xf numFmtId="3" fontId="64" fillId="0" borderId="35" xfId="0" applyNumberFormat="1" applyFont="1" applyBorder="1" applyAlignment="1">
      <alignment horizontal="center" vertical="center" wrapText="1"/>
    </xf>
    <xf numFmtId="0" fontId="64" fillId="0" borderId="35" xfId="0" applyFont="1" applyBorder="1" applyAlignment="1">
      <alignment vertical="center" wrapText="1"/>
    </xf>
    <xf numFmtId="4" fontId="64" fillId="0" borderId="35" xfId="0" applyNumberFormat="1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65" fillId="0" borderId="32" xfId="0" applyNumberFormat="1" applyFont="1" applyBorder="1" applyAlignment="1">
      <alignment horizontal="center" vertical="center" wrapText="1"/>
    </xf>
    <xf numFmtId="3" fontId="65" fillId="0" borderId="33" xfId="0" applyNumberFormat="1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3" fontId="65" fillId="0" borderId="35" xfId="0" applyNumberFormat="1" applyFont="1" applyBorder="1" applyAlignment="1">
      <alignment horizontal="center" vertical="center" wrapText="1"/>
    </xf>
    <xf numFmtId="3" fontId="65" fillId="0" borderId="34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64" fillId="0" borderId="33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64" fillId="0" borderId="34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209" fontId="23" fillId="0" borderId="0" xfId="38" applyNumberFormat="1" applyFont="1" applyFill="1" applyAlignment="1">
      <alignment/>
    </xf>
    <xf numFmtId="0" fontId="21" fillId="0" borderId="0" xfId="0" applyFont="1" applyFill="1" applyAlignment="1">
      <alignment/>
    </xf>
    <xf numFmtId="0" fontId="18" fillId="0" borderId="13" xfId="0" applyFont="1" applyFill="1" applyBorder="1" applyAlignment="1">
      <alignment/>
    </xf>
    <xf numFmtId="209" fontId="18" fillId="0" borderId="14" xfId="38" applyNumberFormat="1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209" fontId="18" fillId="0" borderId="11" xfId="38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left" wrapText="1" shrinkToFit="1" readingOrder="1"/>
    </xf>
    <xf numFmtId="0" fontId="18" fillId="0" borderId="13" xfId="0" applyFont="1" applyFill="1" applyBorder="1" applyAlignment="1">
      <alignment/>
    </xf>
    <xf numFmtId="3" fontId="18" fillId="0" borderId="14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 wrapText="1" shrinkToFit="1" readingOrder="1"/>
    </xf>
    <xf numFmtId="0" fontId="18" fillId="0" borderId="0" xfId="0" applyFont="1" applyFill="1" applyBorder="1" applyAlignment="1">
      <alignment/>
    </xf>
    <xf numFmtId="0" fontId="18" fillId="0" borderId="18" xfId="0" applyFont="1" applyFill="1" applyBorder="1" applyAlignment="1">
      <alignment horizontal="left" wrapText="1" shrinkToFit="1" readingOrder="1"/>
    </xf>
    <xf numFmtId="0" fontId="18" fillId="0" borderId="17" xfId="0" applyFont="1" applyFill="1" applyBorder="1" applyAlignment="1">
      <alignment horizontal="justify" vertical="center"/>
    </xf>
    <xf numFmtId="209" fontId="18" fillId="0" borderId="15" xfId="38" applyNumberFormat="1" applyFont="1" applyFill="1" applyBorder="1" applyAlignment="1">
      <alignment horizontal="center"/>
    </xf>
    <xf numFmtId="209" fontId="18" fillId="0" borderId="18" xfId="38" applyNumberFormat="1" applyFont="1" applyFill="1" applyBorder="1" applyAlignment="1">
      <alignment horizontal="center"/>
    </xf>
    <xf numFmtId="209" fontId="18" fillId="0" borderId="17" xfId="38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9" xfId="0" applyFont="1" applyFill="1" applyBorder="1" applyAlignment="1" quotePrefix="1">
      <alignment horizontal="left" wrapText="1"/>
    </xf>
    <xf numFmtId="0" fontId="4" fillId="0" borderId="20" xfId="0" applyFont="1" applyFill="1" applyBorder="1" applyAlignment="1" quotePrefix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3" fillId="0" borderId="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9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left" wrapText="1"/>
    </xf>
    <xf numFmtId="0" fontId="4" fillId="0" borderId="12" xfId="0" applyFont="1" applyFill="1" applyBorder="1" applyAlignment="1" quotePrefix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center"/>
    </xf>
    <xf numFmtId="0" fontId="4" fillId="0" borderId="2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1" xfId="0" applyFont="1" applyFill="1" applyBorder="1" applyAlignment="1" quotePrefix="1">
      <alignment horizontal="left"/>
    </xf>
    <xf numFmtId="0" fontId="4" fillId="0" borderId="12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3" fillId="0" borderId="0" xfId="0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3" fontId="16" fillId="0" borderId="17" xfId="38" applyFont="1" applyBorder="1" applyAlignment="1">
      <alignment horizontal="left"/>
    </xf>
    <xf numFmtId="43" fontId="16" fillId="0" borderId="0" xfId="38" applyFont="1" applyAlignment="1">
      <alignment horizontal="left"/>
    </xf>
    <xf numFmtId="0" fontId="1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 quotePrefix="1">
      <alignment horizontal="left" vertical="top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20" xfId="0" applyFont="1" applyBorder="1" applyAlignment="1" quotePrefix="1">
      <alignment horizontal="left" vertical="top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0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 quotePrefix="1">
      <alignment horizontal="left"/>
    </xf>
    <xf numFmtId="0" fontId="4" fillId="0" borderId="20" xfId="0" applyFont="1" applyBorder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4" fillId="0" borderId="17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209" fontId="18" fillId="0" borderId="21" xfId="38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  <xf numFmtId="209" fontId="18" fillId="0" borderId="11" xfId="38" applyNumberFormat="1" applyFont="1" applyFill="1" applyBorder="1" applyAlignment="1">
      <alignment horizontal="center" wrapText="1"/>
    </xf>
    <xf numFmtId="209" fontId="18" fillId="0" borderId="13" xfId="38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8" fillId="0" borderId="14" xfId="0" applyFont="1" applyFill="1" applyBorder="1" applyAlignment="1">
      <alignment horizontal="justify" vertical="center"/>
    </xf>
    <xf numFmtId="209" fontId="18" fillId="0" borderId="14" xfId="38" applyNumberFormat="1" applyFont="1" applyFill="1" applyBorder="1" applyAlignment="1">
      <alignment horizontal="right"/>
    </xf>
    <xf numFmtId="209" fontId="18" fillId="0" borderId="21" xfId="38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justify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/>
    </xf>
    <xf numFmtId="209" fontId="18" fillId="0" borderId="14" xfId="38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 shrinkToFit="1" readingOrder="1"/>
    </xf>
    <xf numFmtId="0" fontId="18" fillId="0" borderId="14" xfId="0" applyFont="1" applyFill="1" applyBorder="1" applyAlignment="1">
      <alignment horizontal="center" wrapText="1" shrinkToFit="1" readingOrder="1"/>
    </xf>
    <xf numFmtId="0" fontId="18" fillId="0" borderId="14" xfId="0" applyFont="1" applyFill="1" applyBorder="1" applyAlignment="1">
      <alignment/>
    </xf>
    <xf numFmtId="0" fontId="18" fillId="0" borderId="21" xfId="0" applyFont="1" applyFill="1" applyBorder="1" applyAlignment="1">
      <alignment horizontal="center" wrapText="1" shrinkToFit="1" readingOrder="1"/>
    </xf>
    <xf numFmtId="0" fontId="18" fillId="0" borderId="18" xfId="0" applyFont="1" applyFill="1" applyBorder="1" applyAlignment="1">
      <alignment horizontal="center" wrapText="1" shrinkToFit="1" readingOrder="1"/>
    </xf>
    <xf numFmtId="0" fontId="18" fillId="0" borderId="18" xfId="0" applyFont="1" applyFill="1" applyBorder="1" applyAlignment="1">
      <alignment horizontal="justify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09" fontId="18" fillId="0" borderId="14" xfId="38" applyNumberFormat="1" applyFont="1" applyFill="1" applyBorder="1" applyAlignment="1">
      <alignment wrapText="1"/>
    </xf>
    <xf numFmtId="0" fontId="18" fillId="0" borderId="19" xfId="0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209" fontId="18" fillId="0" borderId="18" xfId="38" applyNumberFormat="1" applyFont="1" applyFill="1" applyBorder="1" applyAlignment="1">
      <alignment horizontal="right"/>
    </xf>
    <xf numFmtId="209" fontId="18" fillId="0" borderId="17" xfId="38" applyNumberFormat="1" applyFont="1" applyFill="1" applyBorder="1" applyAlignment="1">
      <alignment horizontal="right"/>
    </xf>
    <xf numFmtId="209" fontId="18" fillId="0" borderId="16" xfId="38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209" fontId="18" fillId="0" borderId="21" xfId="38" applyNumberFormat="1" applyFont="1" applyFill="1" applyBorder="1" applyAlignment="1">
      <alignment wrapText="1"/>
    </xf>
    <xf numFmtId="209" fontId="18" fillId="0" borderId="19" xfId="38" applyNumberFormat="1" applyFont="1" applyFill="1" applyBorder="1" applyAlignment="1">
      <alignment wrapText="1"/>
    </xf>
    <xf numFmtId="209" fontId="18" fillId="0" borderId="0" xfId="38" applyNumberFormat="1" applyFont="1" applyFill="1" applyBorder="1" applyAlignment="1">
      <alignment wrapText="1"/>
    </xf>
    <xf numFmtId="209" fontId="18" fillId="0" borderId="15" xfId="38" applyNumberFormat="1" applyFont="1" applyFill="1" applyBorder="1" applyAlignment="1">
      <alignment wrapText="1"/>
    </xf>
    <xf numFmtId="209" fontId="18" fillId="0" borderId="18" xfId="38" applyNumberFormat="1" applyFont="1" applyFill="1" applyBorder="1" applyAlignment="1">
      <alignment wrapText="1"/>
    </xf>
    <xf numFmtId="209" fontId="18" fillId="0" borderId="17" xfId="38" applyNumberFormat="1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3" fontId="18" fillId="0" borderId="21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3" fontId="18" fillId="0" borderId="18" xfId="0" applyNumberFormat="1" applyFont="1" applyFill="1" applyBorder="1" applyAlignment="1">
      <alignment horizontal="center"/>
    </xf>
    <xf numFmtId="209" fontId="18" fillId="0" borderId="14" xfId="38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 shrinkToFit="1" readingOrder="1"/>
    </xf>
    <xf numFmtId="0" fontId="18" fillId="0" borderId="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209" fontId="18" fillId="0" borderId="0" xfId="38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justify" vertical="center"/>
    </xf>
    <xf numFmtId="209" fontId="18" fillId="0" borderId="19" xfId="38" applyNumberFormat="1" applyFont="1" applyFill="1" applyBorder="1" applyAlignment="1">
      <alignment horizontal="right"/>
    </xf>
    <xf numFmtId="209" fontId="18" fillId="0" borderId="15" xfId="38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left" wrapText="1" shrinkToFit="1" readingOrder="1"/>
    </xf>
    <xf numFmtId="0" fontId="18" fillId="0" borderId="11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209" fontId="18" fillId="0" borderId="16" xfId="38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shrinkToFit="1" readingOrder="1"/>
    </xf>
    <xf numFmtId="3" fontId="18" fillId="0" borderId="19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center" wrapText="1" shrinkToFit="1" readingOrder="1"/>
    </xf>
    <xf numFmtId="3" fontId="18" fillId="0" borderId="19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21" xfId="0" applyFont="1" applyFill="1" applyBorder="1" applyAlignment="1">
      <alignment horizontal="left" wrapText="1"/>
    </xf>
    <xf numFmtId="209" fontId="15" fillId="0" borderId="19" xfId="38" applyNumberFormat="1" applyFont="1" applyFill="1" applyBorder="1" applyAlignment="1">
      <alignment horizontal="center"/>
    </xf>
    <xf numFmtId="209" fontId="15" fillId="0" borderId="21" xfId="38" applyNumberFormat="1" applyFont="1" applyFill="1" applyBorder="1" applyAlignment="1">
      <alignment horizontal="center"/>
    </xf>
    <xf numFmtId="209" fontId="15" fillId="0" borderId="0" xfId="38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85725</xdr:rowOff>
    </xdr:from>
    <xdr:to>
      <xdr:col>0</xdr:col>
      <xdr:colOff>95250</xdr:colOff>
      <xdr:row>16</xdr:row>
      <xdr:rowOff>19050</xdr:rowOff>
    </xdr:to>
    <xdr:sp>
      <xdr:nvSpPr>
        <xdr:cNvPr id="1" name="วงเล็บปีกกาขวา 2"/>
        <xdr:cNvSpPr>
          <a:spLocks/>
        </xdr:cNvSpPr>
      </xdr:nvSpPr>
      <xdr:spPr>
        <a:xfrm>
          <a:off x="0" y="3019425"/>
          <a:ext cx="95250" cy="126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114300</xdr:rowOff>
    </xdr:from>
    <xdr:to>
      <xdr:col>0</xdr:col>
      <xdr:colOff>76200</xdr:colOff>
      <xdr:row>16</xdr:row>
      <xdr:rowOff>9525</xdr:rowOff>
    </xdr:to>
    <xdr:sp>
      <xdr:nvSpPr>
        <xdr:cNvPr id="2" name="วงเล็บปีกกาขวา 1"/>
        <xdr:cNvSpPr>
          <a:spLocks/>
        </xdr:cNvSpPr>
      </xdr:nvSpPr>
      <xdr:spPr>
        <a:xfrm>
          <a:off x="0" y="358140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38100</xdr:rowOff>
    </xdr:from>
    <xdr:to>
      <xdr:col>15</xdr:col>
      <xdr:colOff>19050</xdr:colOff>
      <xdr:row>0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0163175" y="38100"/>
          <a:ext cx="1905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847725</xdr:colOff>
      <xdr:row>0</xdr:row>
      <xdr:rowOff>247650</xdr:rowOff>
    </xdr:from>
    <xdr:to>
      <xdr:col>14</xdr:col>
      <xdr:colOff>600075</xdr:colOff>
      <xdr:row>1</xdr:row>
      <xdr:rowOff>238125</xdr:rowOff>
    </xdr:to>
    <xdr:sp>
      <xdr:nvSpPr>
        <xdr:cNvPr id="2" name="สี่เหลี่ยมผืนผ้า 4"/>
        <xdr:cNvSpPr>
          <a:spLocks/>
        </xdr:cNvSpPr>
      </xdr:nvSpPr>
      <xdr:spPr>
        <a:xfrm>
          <a:off x="9353550" y="247650"/>
          <a:ext cx="790575" cy="257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885825</xdr:colOff>
      <xdr:row>27</xdr:row>
      <xdr:rowOff>28575</xdr:rowOff>
    </xdr:from>
    <xdr:to>
      <xdr:col>15</xdr:col>
      <xdr:colOff>9525</xdr:colOff>
      <xdr:row>28</xdr:row>
      <xdr:rowOff>0</xdr:rowOff>
    </xdr:to>
    <xdr:sp>
      <xdr:nvSpPr>
        <xdr:cNvPr id="3" name="สี่เหลี่ยมผืนผ้า 5"/>
        <xdr:cNvSpPr>
          <a:spLocks/>
        </xdr:cNvSpPr>
      </xdr:nvSpPr>
      <xdr:spPr>
        <a:xfrm>
          <a:off x="9391650" y="7229475"/>
          <a:ext cx="781050" cy="2381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885825</xdr:colOff>
      <xdr:row>53</xdr:row>
      <xdr:rowOff>28575</xdr:rowOff>
    </xdr:from>
    <xdr:to>
      <xdr:col>15</xdr:col>
      <xdr:colOff>9525</xdr:colOff>
      <xdr:row>54</xdr:row>
      <xdr:rowOff>0</xdr:rowOff>
    </xdr:to>
    <xdr:sp>
      <xdr:nvSpPr>
        <xdr:cNvPr id="4" name="สี่เหลี่ยมผืนผ้า 6"/>
        <xdr:cNvSpPr>
          <a:spLocks/>
        </xdr:cNvSpPr>
      </xdr:nvSpPr>
      <xdr:spPr>
        <a:xfrm>
          <a:off x="9391650" y="14163675"/>
          <a:ext cx="781050" cy="2381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885825</xdr:colOff>
      <xdr:row>79</xdr:row>
      <xdr:rowOff>28575</xdr:rowOff>
    </xdr:from>
    <xdr:to>
      <xdr:col>15</xdr:col>
      <xdr:colOff>9525</xdr:colOff>
      <xdr:row>80</xdr:row>
      <xdr:rowOff>0</xdr:rowOff>
    </xdr:to>
    <xdr:sp>
      <xdr:nvSpPr>
        <xdr:cNvPr id="5" name="สี่เหลี่ยมผืนผ้า 7"/>
        <xdr:cNvSpPr>
          <a:spLocks/>
        </xdr:cNvSpPr>
      </xdr:nvSpPr>
      <xdr:spPr>
        <a:xfrm>
          <a:off x="9391650" y="21097875"/>
          <a:ext cx="781050" cy="2381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zoomScale="110" zoomScaleNormal="110" zoomScaleSheetLayoutView="160" zoomScalePageLayoutView="0" workbookViewId="0" topLeftCell="A73">
      <selection activeCell="B71" sqref="B71:M71"/>
    </sheetView>
  </sheetViews>
  <sheetFormatPr defaultColWidth="9.140625" defaultRowHeight="16.5" customHeight="1"/>
  <cols>
    <col min="1" max="1" width="34.57421875" style="102" customWidth="1"/>
    <col min="2" max="2" width="7.00390625" style="155" customWidth="1"/>
    <col min="3" max="3" width="12.140625" style="102" customWidth="1"/>
    <col min="4" max="4" width="7.00390625" style="102" customWidth="1"/>
    <col min="5" max="5" width="12.140625" style="102" customWidth="1"/>
    <col min="6" max="6" width="7.00390625" style="102" customWidth="1"/>
    <col min="7" max="7" width="12.7109375" style="102" customWidth="1"/>
    <col min="8" max="8" width="7.00390625" style="102" customWidth="1"/>
    <col min="9" max="9" width="12.28125" style="102" customWidth="1"/>
    <col min="10" max="10" width="7.00390625" style="102" customWidth="1"/>
    <col min="11" max="11" width="12.28125" style="102" customWidth="1"/>
    <col min="12" max="12" width="7.00390625" style="102" customWidth="1"/>
    <col min="13" max="13" width="13.421875" style="102" customWidth="1"/>
    <col min="14" max="14" width="19.00390625" style="102" customWidth="1"/>
    <col min="15" max="15" width="10.8515625" style="102" bestFit="1" customWidth="1"/>
    <col min="16" max="16384" width="9.140625" style="102" customWidth="1"/>
  </cols>
  <sheetData>
    <row r="1" spans="1:16" ht="20.25" customHeight="1">
      <c r="A1" s="673" t="s">
        <v>2230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198"/>
      <c r="O1" s="198"/>
      <c r="P1" s="198"/>
    </row>
    <row r="2" spans="13:21" ht="16.5" customHeight="1">
      <c r="M2" s="153" t="s">
        <v>2329</v>
      </c>
      <c r="N2" s="105"/>
      <c r="O2" s="105"/>
      <c r="Q2" s="107"/>
      <c r="R2" s="107"/>
      <c r="S2" s="107"/>
      <c r="T2" s="107"/>
      <c r="U2" s="107"/>
    </row>
    <row r="3" spans="1:21" ht="16.5" customHeight="1">
      <c r="A3" s="672" t="s">
        <v>816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107"/>
      <c r="O3" s="107"/>
      <c r="P3" s="107"/>
      <c r="Q3" s="107"/>
      <c r="R3" s="107"/>
      <c r="S3" s="107"/>
      <c r="T3" s="107"/>
      <c r="U3" s="107"/>
    </row>
    <row r="4" spans="1:16" ht="16.5" customHeight="1">
      <c r="A4" s="672" t="s">
        <v>974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107"/>
      <c r="O4" s="107"/>
      <c r="P4" s="107"/>
    </row>
    <row r="5" spans="1:13" ht="16.5" customHeight="1">
      <c r="A5" s="672" t="s">
        <v>36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</row>
    <row r="6" spans="1:13" ht="16.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16.5" customHeight="1">
      <c r="A7" s="108" t="s">
        <v>768</v>
      </c>
      <c r="B7" s="670" t="s">
        <v>819</v>
      </c>
      <c r="C7" s="671"/>
      <c r="D7" s="670" t="s">
        <v>821</v>
      </c>
      <c r="E7" s="671"/>
      <c r="F7" s="670" t="s">
        <v>822</v>
      </c>
      <c r="G7" s="671"/>
      <c r="H7" s="670" t="s">
        <v>823</v>
      </c>
      <c r="I7" s="671"/>
      <c r="J7" s="670" t="s">
        <v>2327</v>
      </c>
      <c r="K7" s="671"/>
      <c r="L7" s="670" t="s">
        <v>2328</v>
      </c>
      <c r="M7" s="671"/>
    </row>
    <row r="8" spans="1:13" ht="16.5" customHeight="1">
      <c r="A8" s="109"/>
      <c r="B8" s="109" t="s">
        <v>817</v>
      </c>
      <c r="C8" s="109" t="s">
        <v>818</v>
      </c>
      <c r="D8" s="109" t="s">
        <v>817</v>
      </c>
      <c r="E8" s="109" t="s">
        <v>818</v>
      </c>
      <c r="F8" s="109" t="s">
        <v>817</v>
      </c>
      <c r="G8" s="109" t="s">
        <v>818</v>
      </c>
      <c r="H8" s="109" t="s">
        <v>817</v>
      </c>
      <c r="I8" s="109" t="s">
        <v>818</v>
      </c>
      <c r="J8" s="109" t="s">
        <v>817</v>
      </c>
      <c r="K8" s="109" t="s">
        <v>818</v>
      </c>
      <c r="L8" s="109" t="s">
        <v>817</v>
      </c>
      <c r="M8" s="109" t="s">
        <v>818</v>
      </c>
    </row>
    <row r="9" spans="1:13" ht="16.5" customHeight="1">
      <c r="A9" s="110"/>
      <c r="B9" s="110" t="s">
        <v>37</v>
      </c>
      <c r="C9" s="110" t="s">
        <v>464</v>
      </c>
      <c r="D9" s="110" t="s">
        <v>37</v>
      </c>
      <c r="E9" s="110" t="s">
        <v>464</v>
      </c>
      <c r="F9" s="110" t="s">
        <v>37</v>
      </c>
      <c r="G9" s="110" t="s">
        <v>464</v>
      </c>
      <c r="H9" s="110" t="s">
        <v>37</v>
      </c>
      <c r="I9" s="110" t="s">
        <v>464</v>
      </c>
      <c r="J9" s="110" t="s">
        <v>37</v>
      </c>
      <c r="K9" s="110" t="s">
        <v>464</v>
      </c>
      <c r="L9" s="110" t="s">
        <v>37</v>
      </c>
      <c r="M9" s="110" t="s">
        <v>464</v>
      </c>
    </row>
    <row r="10" spans="1:13" ht="16.5" customHeight="1">
      <c r="A10" s="111" t="s">
        <v>769</v>
      </c>
      <c r="B10" s="156"/>
      <c r="C10" s="112"/>
      <c r="D10" s="112"/>
      <c r="E10" s="112"/>
      <c r="F10" s="112"/>
      <c r="G10" s="112"/>
      <c r="H10" s="112"/>
      <c r="I10" s="113"/>
      <c r="J10" s="113"/>
      <c r="K10" s="113"/>
      <c r="L10" s="113"/>
      <c r="M10" s="113"/>
    </row>
    <row r="11" spans="1:13" ht="16.5" customHeight="1">
      <c r="A11" s="114" t="s">
        <v>770</v>
      </c>
      <c r="B11" s="152">
        <v>0</v>
      </c>
      <c r="C11" s="152">
        <v>0</v>
      </c>
      <c r="D11" s="124">
        <v>0</v>
      </c>
      <c r="E11" s="152">
        <v>0</v>
      </c>
      <c r="F11" s="124">
        <v>0</v>
      </c>
      <c r="G11" s="152">
        <v>0</v>
      </c>
      <c r="H11" s="152">
        <v>0</v>
      </c>
      <c r="I11" s="124">
        <v>0</v>
      </c>
      <c r="J11" s="124">
        <v>0</v>
      </c>
      <c r="K11" s="124">
        <v>0</v>
      </c>
      <c r="L11" s="152">
        <v>0</v>
      </c>
      <c r="M11" s="152">
        <v>0</v>
      </c>
    </row>
    <row r="12" spans="1:13" ht="16.5" customHeight="1">
      <c r="A12" s="114" t="s">
        <v>771</v>
      </c>
      <c r="B12" s="152">
        <v>0</v>
      </c>
      <c r="C12" s="152">
        <v>0</v>
      </c>
      <c r="D12" s="124">
        <v>0</v>
      </c>
      <c r="E12" s="152">
        <v>0</v>
      </c>
      <c r="F12" s="124">
        <v>0</v>
      </c>
      <c r="G12" s="152">
        <v>0</v>
      </c>
      <c r="H12" s="152">
        <v>0</v>
      </c>
      <c r="I12" s="124">
        <v>0</v>
      </c>
      <c r="J12" s="124">
        <v>0</v>
      </c>
      <c r="K12" s="124">
        <v>0</v>
      </c>
      <c r="L12" s="152">
        <v>0</v>
      </c>
      <c r="M12" s="152">
        <v>0</v>
      </c>
    </row>
    <row r="13" spans="1:13" ht="16.5" customHeight="1">
      <c r="A13" s="114" t="s">
        <v>772</v>
      </c>
      <c r="B13" s="152">
        <v>0</v>
      </c>
      <c r="C13" s="152">
        <v>0</v>
      </c>
      <c r="D13" s="124">
        <v>0</v>
      </c>
      <c r="E13" s="152">
        <v>0</v>
      </c>
      <c r="F13" s="124">
        <v>0</v>
      </c>
      <c r="G13" s="152">
        <v>0</v>
      </c>
      <c r="H13" s="152">
        <v>0</v>
      </c>
      <c r="I13" s="124">
        <v>0</v>
      </c>
      <c r="J13" s="124">
        <v>0</v>
      </c>
      <c r="K13" s="124">
        <v>0</v>
      </c>
      <c r="L13" s="152">
        <v>0</v>
      </c>
      <c r="M13" s="152">
        <v>0</v>
      </c>
    </row>
    <row r="14" spans="1:13" ht="16.5" customHeight="1">
      <c r="A14" s="114" t="s">
        <v>773</v>
      </c>
      <c r="B14" s="152">
        <v>0</v>
      </c>
      <c r="C14" s="152">
        <v>0</v>
      </c>
      <c r="D14" s="124">
        <v>0</v>
      </c>
      <c r="E14" s="152">
        <v>0</v>
      </c>
      <c r="F14" s="124">
        <v>0</v>
      </c>
      <c r="G14" s="152">
        <v>0</v>
      </c>
      <c r="H14" s="152">
        <v>0</v>
      </c>
      <c r="I14" s="124">
        <v>0</v>
      </c>
      <c r="J14" s="124">
        <v>0</v>
      </c>
      <c r="K14" s="124">
        <v>0</v>
      </c>
      <c r="L14" s="152">
        <v>0</v>
      </c>
      <c r="M14" s="152">
        <v>0</v>
      </c>
    </row>
    <row r="15" spans="1:13" ht="16.5" customHeight="1">
      <c r="A15" s="114" t="s">
        <v>774</v>
      </c>
      <c r="B15" s="152">
        <v>0</v>
      </c>
      <c r="C15" s="152">
        <v>0</v>
      </c>
      <c r="D15" s="124">
        <v>0</v>
      </c>
      <c r="E15" s="152">
        <v>0</v>
      </c>
      <c r="F15" s="124">
        <v>0</v>
      </c>
      <c r="G15" s="152">
        <v>0</v>
      </c>
      <c r="H15" s="152">
        <v>0</v>
      </c>
      <c r="I15" s="124">
        <v>0</v>
      </c>
      <c r="J15" s="124">
        <v>0</v>
      </c>
      <c r="K15" s="124">
        <v>0</v>
      </c>
      <c r="L15" s="152">
        <v>0</v>
      </c>
      <c r="M15" s="152">
        <v>0</v>
      </c>
    </row>
    <row r="16" spans="1:13" ht="16.5" customHeight="1">
      <c r="A16" s="114" t="s">
        <v>775</v>
      </c>
      <c r="B16" s="152">
        <v>88</v>
      </c>
      <c r="C16" s="152">
        <f>'ผ.02 โครงสร้างพื้นฐาน'!H525</f>
        <v>41313200</v>
      </c>
      <c r="D16" s="148">
        <v>89</v>
      </c>
      <c r="E16" s="152">
        <f>'ผ.02 โครงสร้างพื้นฐาน'!I525</f>
        <v>41493200</v>
      </c>
      <c r="F16" s="148">
        <v>29</v>
      </c>
      <c r="G16" s="152">
        <f>'ผ.02 โครงสร้างพื้นฐาน'!J525</f>
        <v>10312000</v>
      </c>
      <c r="H16" s="152">
        <v>33</v>
      </c>
      <c r="I16" s="148">
        <f>'ผ.02 โครงสร้างพื้นฐาน'!J525</f>
        <v>10312000</v>
      </c>
      <c r="J16" s="148">
        <v>23</v>
      </c>
      <c r="K16" s="148">
        <f>'ผ.02 โครงสร้างพื้นฐาน'!L525</f>
        <v>6495000</v>
      </c>
      <c r="L16" s="152">
        <f>B16+D16+F16+H16+J16</f>
        <v>262</v>
      </c>
      <c r="M16" s="152">
        <f>C16+E16+G16+I16+K16</f>
        <v>109925400</v>
      </c>
    </row>
    <row r="17" spans="1:13" ht="16.5" customHeight="1">
      <c r="A17" s="114" t="s">
        <v>776</v>
      </c>
      <c r="B17" s="152">
        <v>0</v>
      </c>
      <c r="C17" s="152">
        <v>0</v>
      </c>
      <c r="D17" s="124">
        <v>0</v>
      </c>
      <c r="E17" s="152">
        <v>0</v>
      </c>
      <c r="F17" s="124">
        <v>0</v>
      </c>
      <c r="G17" s="152">
        <v>0</v>
      </c>
      <c r="H17" s="152">
        <v>0</v>
      </c>
      <c r="I17" s="124">
        <v>0</v>
      </c>
      <c r="J17" s="124">
        <v>0</v>
      </c>
      <c r="K17" s="124">
        <v>0</v>
      </c>
      <c r="L17" s="152">
        <v>0</v>
      </c>
      <c r="M17" s="152">
        <v>0</v>
      </c>
    </row>
    <row r="18" spans="1:13" ht="16.5" customHeight="1">
      <c r="A18" s="114" t="s">
        <v>777</v>
      </c>
      <c r="B18" s="152">
        <v>0</v>
      </c>
      <c r="C18" s="152">
        <v>0</v>
      </c>
      <c r="D18" s="124">
        <v>0</v>
      </c>
      <c r="E18" s="152">
        <v>0</v>
      </c>
      <c r="F18" s="124">
        <v>0</v>
      </c>
      <c r="G18" s="152">
        <v>0</v>
      </c>
      <c r="H18" s="152">
        <v>0</v>
      </c>
      <c r="I18" s="124">
        <v>0</v>
      </c>
      <c r="J18" s="124">
        <v>0</v>
      </c>
      <c r="K18" s="124">
        <v>0</v>
      </c>
      <c r="L18" s="152">
        <v>0</v>
      </c>
      <c r="M18" s="152">
        <v>0</v>
      </c>
    </row>
    <row r="19" spans="1:13" ht="16.5" customHeight="1">
      <c r="A19" s="114" t="s">
        <v>778</v>
      </c>
      <c r="B19" s="152">
        <v>0</v>
      </c>
      <c r="C19" s="152">
        <v>0</v>
      </c>
      <c r="D19" s="124">
        <v>0</v>
      </c>
      <c r="E19" s="152">
        <v>0</v>
      </c>
      <c r="F19" s="124">
        <v>0</v>
      </c>
      <c r="G19" s="152">
        <v>0</v>
      </c>
      <c r="H19" s="152">
        <v>0</v>
      </c>
      <c r="I19" s="124">
        <v>0</v>
      </c>
      <c r="J19" s="124">
        <v>0</v>
      </c>
      <c r="K19" s="124">
        <v>0</v>
      </c>
      <c r="L19" s="152">
        <v>0</v>
      </c>
      <c r="M19" s="152">
        <v>0</v>
      </c>
    </row>
    <row r="20" spans="1:13" ht="16.5" customHeight="1">
      <c r="A20" s="114" t="s">
        <v>779</v>
      </c>
      <c r="B20" s="152">
        <v>10</v>
      </c>
      <c r="C20" s="152">
        <f>'ผ.02 โครงสร้างพื้นฐาน'!H603</f>
        <v>4620000</v>
      </c>
      <c r="D20" s="148">
        <v>10</v>
      </c>
      <c r="E20" s="152">
        <f>'ผ.02 โครงสร้างพื้นฐาน'!I603</f>
        <v>4620000</v>
      </c>
      <c r="F20" s="148">
        <v>0</v>
      </c>
      <c r="G20" s="152">
        <f>'ผ.02 โครงสร้างพื้นฐาน'!J603</f>
        <v>0</v>
      </c>
      <c r="H20" s="152">
        <v>3</v>
      </c>
      <c r="I20" s="148">
        <f>'ผ.02 โครงสร้างพื้นฐาน'!K603</f>
        <v>1020000</v>
      </c>
      <c r="J20" s="148">
        <v>8</v>
      </c>
      <c r="K20" s="148">
        <f>'ผ.02 โครงสร้างพื้นฐาน'!L603</f>
        <v>2600000</v>
      </c>
      <c r="L20" s="152">
        <f>B20+D20+F20+H20+J20</f>
        <v>31</v>
      </c>
      <c r="M20" s="152">
        <f>C20+E20+G20+I20+K20</f>
        <v>12860000</v>
      </c>
    </row>
    <row r="21" spans="1:13" ht="16.5" customHeight="1">
      <c r="A21" s="114" t="s">
        <v>780</v>
      </c>
      <c r="B21" s="152">
        <v>0</v>
      </c>
      <c r="C21" s="152">
        <v>0</v>
      </c>
      <c r="D21" s="124">
        <v>0</v>
      </c>
      <c r="E21" s="152">
        <v>0</v>
      </c>
      <c r="F21" s="124">
        <v>0</v>
      </c>
      <c r="G21" s="152">
        <v>0</v>
      </c>
      <c r="H21" s="152">
        <v>0</v>
      </c>
      <c r="I21" s="124">
        <v>0</v>
      </c>
      <c r="J21" s="124">
        <v>0</v>
      </c>
      <c r="K21" s="124">
        <v>0</v>
      </c>
      <c r="L21" s="152">
        <v>0</v>
      </c>
      <c r="M21" s="152">
        <v>0</v>
      </c>
    </row>
    <row r="22" spans="1:13" ht="16.5" customHeight="1">
      <c r="A22" s="118" t="s">
        <v>756</v>
      </c>
      <c r="B22" s="157">
        <f aca="true" t="shared" si="0" ref="B22:M22">SUM(B11:B21)</f>
        <v>98</v>
      </c>
      <c r="C22" s="149">
        <f t="shared" si="0"/>
        <v>45933200</v>
      </c>
      <c r="D22" s="149">
        <f t="shared" si="0"/>
        <v>99</v>
      </c>
      <c r="E22" s="150">
        <f t="shared" si="0"/>
        <v>46113200</v>
      </c>
      <c r="F22" s="150">
        <f t="shared" si="0"/>
        <v>29</v>
      </c>
      <c r="G22" s="150">
        <f t="shared" si="0"/>
        <v>10312000</v>
      </c>
      <c r="H22" s="150">
        <f t="shared" si="0"/>
        <v>36</v>
      </c>
      <c r="I22" s="149">
        <f t="shared" si="0"/>
        <v>11332000</v>
      </c>
      <c r="J22" s="151">
        <f t="shared" si="0"/>
        <v>31</v>
      </c>
      <c r="K22" s="151">
        <f t="shared" si="0"/>
        <v>9095000</v>
      </c>
      <c r="L22" s="151">
        <f>SUM(L11:L21)</f>
        <v>293</v>
      </c>
      <c r="M22" s="151">
        <f t="shared" si="0"/>
        <v>122785400</v>
      </c>
    </row>
    <row r="23" spans="1:13" ht="16.5" customHeight="1">
      <c r="A23" s="119" t="s">
        <v>781</v>
      </c>
      <c r="B23" s="120"/>
      <c r="C23" s="120"/>
      <c r="D23" s="115"/>
      <c r="E23" s="115"/>
      <c r="F23" s="115"/>
      <c r="G23" s="115"/>
      <c r="H23" s="115"/>
      <c r="I23" s="117"/>
      <c r="J23" s="117"/>
      <c r="K23" s="117"/>
      <c r="L23" s="117"/>
      <c r="M23" s="114"/>
    </row>
    <row r="24" spans="1:13" ht="16.5" customHeight="1">
      <c r="A24" s="114" t="s">
        <v>782</v>
      </c>
      <c r="B24" s="158">
        <v>0</v>
      </c>
      <c r="C24" s="158">
        <v>0</v>
      </c>
      <c r="D24" s="115">
        <v>0</v>
      </c>
      <c r="E24" s="158">
        <v>0</v>
      </c>
      <c r="F24" s="115">
        <v>0</v>
      </c>
      <c r="G24" s="158">
        <v>0</v>
      </c>
      <c r="H24" s="158">
        <v>0</v>
      </c>
      <c r="I24" s="115">
        <v>0</v>
      </c>
      <c r="J24" s="115"/>
      <c r="K24" s="115"/>
      <c r="L24" s="158">
        <v>0</v>
      </c>
      <c r="M24" s="115">
        <v>0</v>
      </c>
    </row>
    <row r="25" spans="1:13" ht="16.5" customHeight="1">
      <c r="A25" s="114" t="s">
        <v>783</v>
      </c>
      <c r="B25" s="158">
        <v>0</v>
      </c>
      <c r="C25" s="158">
        <v>0</v>
      </c>
      <c r="D25" s="115">
        <v>0</v>
      </c>
      <c r="E25" s="158">
        <v>0</v>
      </c>
      <c r="F25" s="115">
        <v>0</v>
      </c>
      <c r="G25" s="158">
        <v>0</v>
      </c>
      <c r="H25" s="158">
        <v>0</v>
      </c>
      <c r="I25" s="115">
        <v>0</v>
      </c>
      <c r="J25" s="115"/>
      <c r="K25" s="115"/>
      <c r="L25" s="158">
        <v>0</v>
      </c>
      <c r="M25" s="115">
        <v>0</v>
      </c>
    </row>
    <row r="26" spans="1:13" ht="16.5" customHeight="1">
      <c r="A26" s="114" t="s">
        <v>784</v>
      </c>
      <c r="B26" s="158">
        <v>0</v>
      </c>
      <c r="C26" s="158">
        <v>0</v>
      </c>
      <c r="D26" s="116">
        <v>0</v>
      </c>
      <c r="E26" s="158">
        <v>0</v>
      </c>
      <c r="F26" s="116">
        <v>0</v>
      </c>
      <c r="G26" s="158">
        <v>0</v>
      </c>
      <c r="H26" s="158">
        <v>0</v>
      </c>
      <c r="I26" s="116">
        <v>0</v>
      </c>
      <c r="J26" s="116"/>
      <c r="K26" s="116"/>
      <c r="L26" s="158">
        <v>0</v>
      </c>
      <c r="M26" s="116">
        <v>0</v>
      </c>
    </row>
    <row r="27" spans="1:13" ht="16.5" customHeight="1">
      <c r="A27" s="114" t="s">
        <v>785</v>
      </c>
      <c r="B27" s="158">
        <v>0</v>
      </c>
      <c r="C27" s="158">
        <v>0</v>
      </c>
      <c r="D27" s="115">
        <v>0</v>
      </c>
      <c r="E27" s="158">
        <v>0</v>
      </c>
      <c r="F27" s="115">
        <v>0</v>
      </c>
      <c r="G27" s="158">
        <v>0</v>
      </c>
      <c r="H27" s="158">
        <v>0</v>
      </c>
      <c r="I27" s="115">
        <v>0</v>
      </c>
      <c r="J27" s="115"/>
      <c r="K27" s="115"/>
      <c r="L27" s="158">
        <v>0</v>
      </c>
      <c r="M27" s="115">
        <v>0</v>
      </c>
    </row>
    <row r="28" spans="1:13" ht="16.5" customHeight="1">
      <c r="A28" s="114" t="s">
        <v>786</v>
      </c>
      <c r="B28" s="158">
        <v>0</v>
      </c>
      <c r="C28" s="158">
        <v>0</v>
      </c>
      <c r="D28" s="115">
        <v>0</v>
      </c>
      <c r="E28" s="158">
        <v>0</v>
      </c>
      <c r="F28" s="115">
        <v>0</v>
      </c>
      <c r="G28" s="158">
        <v>0</v>
      </c>
      <c r="H28" s="158">
        <v>0</v>
      </c>
      <c r="I28" s="115">
        <v>0</v>
      </c>
      <c r="J28" s="115"/>
      <c r="K28" s="115"/>
      <c r="L28" s="158">
        <v>0</v>
      </c>
      <c r="M28" s="115">
        <v>0</v>
      </c>
    </row>
    <row r="29" spans="1:13" ht="16.5" customHeight="1">
      <c r="A29" s="114" t="s">
        <v>787</v>
      </c>
      <c r="B29" s="158">
        <v>0</v>
      </c>
      <c r="C29" s="158">
        <v>0</v>
      </c>
      <c r="D29" s="115">
        <v>0</v>
      </c>
      <c r="E29" s="158">
        <v>0</v>
      </c>
      <c r="F29" s="115">
        <v>0</v>
      </c>
      <c r="G29" s="158">
        <v>0</v>
      </c>
      <c r="H29" s="158">
        <v>0</v>
      </c>
      <c r="I29" s="115">
        <v>0</v>
      </c>
      <c r="J29" s="115"/>
      <c r="K29" s="115"/>
      <c r="L29" s="158">
        <v>0</v>
      </c>
      <c r="M29" s="115">
        <v>0</v>
      </c>
    </row>
    <row r="30" spans="1:13" ht="16.5" customHeight="1">
      <c r="A30" s="114" t="s">
        <v>788</v>
      </c>
      <c r="B30" s="152">
        <v>16</v>
      </c>
      <c r="C30" s="148">
        <f>'ผ.02เศรษฐกิจ'!E90</f>
        <v>1305000</v>
      </c>
      <c r="D30" s="148">
        <v>16</v>
      </c>
      <c r="E30" s="148">
        <f>'ผ.02เศรษฐกิจ'!F90</f>
        <v>1305000</v>
      </c>
      <c r="F30" s="148">
        <v>5</v>
      </c>
      <c r="G30" s="148">
        <f>'ผ.02เศรษฐกิจ'!G90</f>
        <v>135000</v>
      </c>
      <c r="H30" s="148">
        <v>11</v>
      </c>
      <c r="I30" s="148">
        <f>'ผ.02เศรษฐกิจ'!H90</f>
        <v>940000</v>
      </c>
      <c r="J30" s="148">
        <v>8</v>
      </c>
      <c r="K30" s="148">
        <f>'ผ.02เศรษฐกิจ'!I90</f>
        <v>685000</v>
      </c>
      <c r="L30" s="148">
        <f>B30+D30+F30+H30+J30</f>
        <v>56</v>
      </c>
      <c r="M30" s="148">
        <f>C30+E30+G30+I30+K30</f>
        <v>4370000</v>
      </c>
    </row>
    <row r="31" spans="1:13" ht="16.5" customHeight="1">
      <c r="A31" s="114" t="s">
        <v>789</v>
      </c>
      <c r="B31" s="152">
        <v>0</v>
      </c>
      <c r="C31" s="152">
        <v>0</v>
      </c>
      <c r="D31" s="124">
        <v>0</v>
      </c>
      <c r="E31" s="152">
        <v>0</v>
      </c>
      <c r="F31" s="124">
        <v>0</v>
      </c>
      <c r="G31" s="152">
        <v>0</v>
      </c>
      <c r="H31" s="152">
        <v>0</v>
      </c>
      <c r="I31" s="124">
        <v>0</v>
      </c>
      <c r="J31" s="124">
        <v>0</v>
      </c>
      <c r="K31" s="124">
        <v>0</v>
      </c>
      <c r="L31" s="152">
        <v>0</v>
      </c>
      <c r="M31" s="152">
        <v>0</v>
      </c>
    </row>
    <row r="32" spans="1:13" ht="16.5" customHeight="1">
      <c r="A32" s="114" t="s">
        <v>790</v>
      </c>
      <c r="B32" s="152">
        <v>0</v>
      </c>
      <c r="C32" s="148">
        <v>0</v>
      </c>
      <c r="D32" s="148">
        <f>B32</f>
        <v>0</v>
      </c>
      <c r="E32" s="148">
        <v>0</v>
      </c>
      <c r="F32" s="148">
        <f>D32</f>
        <v>0</v>
      </c>
      <c r="G32" s="148">
        <v>0</v>
      </c>
      <c r="H32" s="148">
        <f>F32</f>
        <v>0</v>
      </c>
      <c r="I32" s="148">
        <v>0</v>
      </c>
      <c r="J32" s="148"/>
      <c r="K32" s="148">
        <v>0</v>
      </c>
      <c r="L32" s="148">
        <f>H32*4</f>
        <v>0</v>
      </c>
      <c r="M32" s="148">
        <f>I32*4</f>
        <v>0</v>
      </c>
    </row>
    <row r="33" spans="1:13" ht="16.5" customHeight="1">
      <c r="A33" s="114" t="s">
        <v>791</v>
      </c>
      <c r="B33" s="152">
        <v>2</v>
      </c>
      <c r="C33" s="152">
        <f>'ผ.02เศรษฐกิจ'!E123</f>
        <v>65000</v>
      </c>
      <c r="D33" s="148">
        <v>2</v>
      </c>
      <c r="E33" s="152">
        <f>'ผ.02เศรษฐกิจ'!F123</f>
        <v>65000</v>
      </c>
      <c r="F33" s="148">
        <v>0</v>
      </c>
      <c r="G33" s="152">
        <f>'ผ.02เศรษฐกิจ'!G123</f>
        <v>0</v>
      </c>
      <c r="H33" s="152">
        <v>1</v>
      </c>
      <c r="I33" s="148">
        <f>'ผ.02เศรษฐกิจ'!H123</f>
        <v>50000</v>
      </c>
      <c r="J33" s="148">
        <v>2</v>
      </c>
      <c r="K33" s="148">
        <f>'ผ.02เศรษฐกิจ'!I123</f>
        <v>100000</v>
      </c>
      <c r="L33" s="152">
        <f>B33+D33+F33+H33+J33</f>
        <v>7</v>
      </c>
      <c r="M33" s="148">
        <f>C33+E33+G33+I33+K33</f>
        <v>280000</v>
      </c>
    </row>
    <row r="34" spans="1:13" ht="16.5" customHeight="1">
      <c r="A34" s="114" t="s">
        <v>792</v>
      </c>
      <c r="B34" s="152">
        <v>0</v>
      </c>
      <c r="C34" s="152">
        <v>0</v>
      </c>
      <c r="D34" s="148">
        <v>0</v>
      </c>
      <c r="E34" s="152">
        <v>0</v>
      </c>
      <c r="F34" s="148">
        <v>0</v>
      </c>
      <c r="G34" s="152" t="s">
        <v>2330</v>
      </c>
      <c r="H34" s="152">
        <v>0</v>
      </c>
      <c r="I34" s="148">
        <v>0</v>
      </c>
      <c r="J34" s="148"/>
      <c r="K34" s="148"/>
      <c r="L34" s="152">
        <v>0</v>
      </c>
      <c r="M34" s="148">
        <v>0</v>
      </c>
    </row>
    <row r="35" spans="1:13" ht="16.5" customHeight="1">
      <c r="A35" s="118" t="s">
        <v>756</v>
      </c>
      <c r="B35" s="157">
        <f aca="true" t="shared" si="1" ref="B35:M35">SUM(B24:B34)</f>
        <v>18</v>
      </c>
      <c r="C35" s="149">
        <f t="shared" si="1"/>
        <v>1370000</v>
      </c>
      <c r="D35" s="154">
        <f t="shared" si="1"/>
        <v>18</v>
      </c>
      <c r="E35" s="154">
        <f t="shared" si="1"/>
        <v>1370000</v>
      </c>
      <c r="F35" s="149">
        <f t="shared" si="1"/>
        <v>5</v>
      </c>
      <c r="G35" s="149">
        <f t="shared" si="1"/>
        <v>135000</v>
      </c>
      <c r="H35" s="149">
        <f t="shared" si="1"/>
        <v>12</v>
      </c>
      <c r="I35" s="149">
        <f t="shared" si="1"/>
        <v>990000</v>
      </c>
      <c r="J35" s="149">
        <f t="shared" si="1"/>
        <v>10</v>
      </c>
      <c r="K35" s="149">
        <f t="shared" si="1"/>
        <v>785000</v>
      </c>
      <c r="L35" s="149">
        <f>SUM(L24:L34)</f>
        <v>63</v>
      </c>
      <c r="M35" s="149">
        <f t="shared" si="1"/>
        <v>4650000</v>
      </c>
    </row>
    <row r="36" spans="1:16" s="121" customFormat="1" ht="20.25" customHeight="1">
      <c r="A36" s="673" t="s">
        <v>2231</v>
      </c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102"/>
      <c r="O36" s="102"/>
      <c r="P36" s="102"/>
    </row>
    <row r="37" spans="13:16" ht="16.5" customHeight="1">
      <c r="M37" s="153" t="s">
        <v>2329</v>
      </c>
      <c r="N37" s="121"/>
      <c r="O37" s="121"/>
      <c r="P37" s="121"/>
    </row>
    <row r="38" spans="1:13" ht="16.5" customHeight="1">
      <c r="A38" s="672" t="s">
        <v>816</v>
      </c>
      <c r="B38" s="672"/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672"/>
    </row>
    <row r="39" spans="1:13" ht="16.5" customHeight="1">
      <c r="A39" s="672" t="s">
        <v>974</v>
      </c>
      <c r="B39" s="672"/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672"/>
    </row>
    <row r="40" spans="1:13" ht="16.5" customHeight="1">
      <c r="A40" s="672" t="s">
        <v>36</v>
      </c>
      <c r="B40" s="672"/>
      <c r="C40" s="672"/>
      <c r="D40" s="672"/>
      <c r="E40" s="672"/>
      <c r="F40" s="672"/>
      <c r="G40" s="672"/>
      <c r="H40" s="672"/>
      <c r="I40" s="672"/>
      <c r="J40" s="672"/>
      <c r="K40" s="672"/>
      <c r="L40" s="672"/>
      <c r="M40" s="672"/>
    </row>
    <row r="41" spans="1:13" ht="16.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</row>
    <row r="42" spans="1:13" ht="16.5" customHeight="1">
      <c r="A42" s="108" t="s">
        <v>768</v>
      </c>
      <c r="B42" s="670" t="s">
        <v>819</v>
      </c>
      <c r="C42" s="671"/>
      <c r="D42" s="670" t="s">
        <v>821</v>
      </c>
      <c r="E42" s="671"/>
      <c r="F42" s="670" t="s">
        <v>822</v>
      </c>
      <c r="G42" s="671"/>
      <c r="H42" s="670" t="s">
        <v>823</v>
      </c>
      <c r="I42" s="671"/>
      <c r="J42" s="670" t="s">
        <v>2327</v>
      </c>
      <c r="K42" s="671"/>
      <c r="L42" s="670" t="s">
        <v>820</v>
      </c>
      <c r="M42" s="671"/>
    </row>
    <row r="43" spans="1:13" ht="16.5" customHeight="1">
      <c r="A43" s="109"/>
      <c r="B43" s="109" t="s">
        <v>817</v>
      </c>
      <c r="C43" s="109" t="s">
        <v>818</v>
      </c>
      <c r="D43" s="109" t="s">
        <v>817</v>
      </c>
      <c r="E43" s="161" t="s">
        <v>818</v>
      </c>
      <c r="F43" s="108" t="s">
        <v>817</v>
      </c>
      <c r="G43" s="162" t="s">
        <v>818</v>
      </c>
      <c r="H43" s="108" t="s">
        <v>817</v>
      </c>
      <c r="I43" s="109" t="s">
        <v>818</v>
      </c>
      <c r="J43" s="108" t="s">
        <v>817</v>
      </c>
      <c r="K43" s="109" t="s">
        <v>818</v>
      </c>
      <c r="L43" s="109" t="s">
        <v>817</v>
      </c>
      <c r="M43" s="109" t="s">
        <v>818</v>
      </c>
    </row>
    <row r="44" spans="1:13" ht="16.5" customHeight="1">
      <c r="A44" s="110"/>
      <c r="B44" s="110" t="s">
        <v>37</v>
      </c>
      <c r="C44" s="110" t="s">
        <v>464</v>
      </c>
      <c r="D44" s="110" t="s">
        <v>37</v>
      </c>
      <c r="E44" s="163" t="s">
        <v>464</v>
      </c>
      <c r="F44" s="110" t="s">
        <v>37</v>
      </c>
      <c r="G44" s="164" t="s">
        <v>464</v>
      </c>
      <c r="H44" s="110" t="s">
        <v>37</v>
      </c>
      <c r="I44" s="110" t="s">
        <v>464</v>
      </c>
      <c r="J44" s="110" t="s">
        <v>37</v>
      </c>
      <c r="K44" s="110" t="s">
        <v>464</v>
      </c>
      <c r="L44" s="110" t="s">
        <v>37</v>
      </c>
      <c r="M44" s="110" t="s">
        <v>464</v>
      </c>
    </row>
    <row r="45" spans="1:13" ht="16.5" customHeight="1">
      <c r="A45" s="119" t="s">
        <v>793</v>
      </c>
      <c r="B45" s="165"/>
      <c r="C45" s="165"/>
      <c r="D45" s="172"/>
      <c r="E45" s="173"/>
      <c r="F45" s="171"/>
      <c r="G45" s="173"/>
      <c r="H45" s="171"/>
      <c r="I45" s="174"/>
      <c r="J45" s="120"/>
      <c r="K45" s="120"/>
      <c r="L45" s="120"/>
      <c r="M45" s="175"/>
    </row>
    <row r="46" spans="1:13" ht="16.5" customHeight="1">
      <c r="A46" s="114" t="s">
        <v>794</v>
      </c>
      <c r="B46" s="166">
        <v>9</v>
      </c>
      <c r="C46" s="166">
        <f>'ผ.02การพัฒนาทรัพยากรมนุษย์'!E51</f>
        <v>169000</v>
      </c>
      <c r="D46" s="170">
        <v>9</v>
      </c>
      <c r="E46" s="176">
        <f>'ผ.02การพัฒนาทรัพยากรมนุษย์'!F51</f>
        <v>169000</v>
      </c>
      <c r="F46" s="170">
        <v>3</v>
      </c>
      <c r="G46" s="176">
        <f>'ผ.02การพัฒนาทรัพยากรมนุษย์'!G51</f>
        <v>100000</v>
      </c>
      <c r="H46" s="170">
        <f>F46</f>
        <v>3</v>
      </c>
      <c r="I46" s="177">
        <f>'ผ.02การพัฒนาทรัพยากรมนุษย์'!H51</f>
        <v>90000</v>
      </c>
      <c r="J46" s="177">
        <v>3</v>
      </c>
      <c r="K46" s="177">
        <f>'ผ.02การพัฒนาทรัพยากรมนุษย์'!I51</f>
        <v>90000</v>
      </c>
      <c r="L46" s="177">
        <f>B46+D46+F46+H46+J46</f>
        <v>27</v>
      </c>
      <c r="M46" s="170">
        <f>C46+E46+G46+I46+K46</f>
        <v>618000</v>
      </c>
    </row>
    <row r="47" spans="1:13" ht="16.5" customHeight="1">
      <c r="A47" s="114" t="s">
        <v>795</v>
      </c>
      <c r="B47" s="171">
        <v>0</v>
      </c>
      <c r="C47" s="171"/>
      <c r="D47" s="120">
        <v>0</v>
      </c>
      <c r="E47" s="122">
        <v>0</v>
      </c>
      <c r="F47" s="171">
        <v>0</v>
      </c>
      <c r="G47" s="173">
        <v>0</v>
      </c>
      <c r="H47" s="171">
        <v>0</v>
      </c>
      <c r="I47" s="178">
        <v>0</v>
      </c>
      <c r="J47" s="178">
        <v>0</v>
      </c>
      <c r="K47" s="178">
        <v>0</v>
      </c>
      <c r="L47" s="178">
        <v>0</v>
      </c>
      <c r="M47" s="175">
        <v>0</v>
      </c>
    </row>
    <row r="48" spans="1:13" ht="16.5" customHeight="1">
      <c r="A48" s="114" t="s">
        <v>796</v>
      </c>
      <c r="B48" s="166">
        <v>40</v>
      </c>
      <c r="C48" s="166">
        <f>'ผ.02การพัฒนาทรัพยากรมนุษย์'!E258</f>
        <v>5461400</v>
      </c>
      <c r="D48" s="170">
        <v>44</v>
      </c>
      <c r="E48" s="176">
        <f>'ผ.02การพัฒนาทรัพยากรมนุษย์'!F258</f>
        <v>5583100</v>
      </c>
      <c r="F48" s="170">
        <v>23</v>
      </c>
      <c r="G48" s="176">
        <f>'ผ.02การพัฒนาทรัพยากรมนุษย์'!G258</f>
        <v>3875800</v>
      </c>
      <c r="H48" s="170">
        <v>27</v>
      </c>
      <c r="I48" s="177">
        <f>'ผ.02การพัฒนาทรัพยากรมนุษย์'!H258</f>
        <v>4475800</v>
      </c>
      <c r="J48" s="177">
        <v>23</v>
      </c>
      <c r="K48" s="177">
        <f>'ผ.02การพัฒนาทรัพยากรมนุษย์'!I258</f>
        <v>4225800</v>
      </c>
      <c r="L48" s="177">
        <f aca="true" t="shared" si="2" ref="L48:M50">B48+D48+F48+H48+J48</f>
        <v>157</v>
      </c>
      <c r="M48" s="170">
        <f t="shared" si="2"/>
        <v>23621900</v>
      </c>
    </row>
    <row r="49" spans="1:13" ht="16.5" customHeight="1">
      <c r="A49" s="114" t="s">
        <v>797</v>
      </c>
      <c r="B49" s="168">
        <v>13</v>
      </c>
      <c r="C49" s="166">
        <f>'ผ.02การพัฒนาทรัพยากรมนุษย์'!E352</f>
        <v>700000</v>
      </c>
      <c r="D49" s="170">
        <v>13</v>
      </c>
      <c r="E49" s="176">
        <f>'ผ.02การพัฒนาทรัพยากรมนุษย์'!F352</f>
        <v>700000</v>
      </c>
      <c r="F49" s="170">
        <v>11</v>
      </c>
      <c r="G49" s="176">
        <f>'ผ.02การพัฒนาทรัพยากรมนุษย์'!G352</f>
        <v>610000</v>
      </c>
      <c r="H49" s="170">
        <f>F49</f>
        <v>11</v>
      </c>
      <c r="I49" s="177">
        <f>'ผ.02การพัฒนาทรัพยากรมนุษย์'!H352</f>
        <v>610000</v>
      </c>
      <c r="J49" s="177">
        <v>11</v>
      </c>
      <c r="K49" s="177">
        <f>'ผ.02การพัฒนาทรัพยากรมนุษย์'!I352</f>
        <v>560000</v>
      </c>
      <c r="L49" s="177">
        <f t="shared" si="2"/>
        <v>59</v>
      </c>
      <c r="M49" s="170">
        <f t="shared" si="2"/>
        <v>3180000</v>
      </c>
    </row>
    <row r="50" spans="1:13" ht="16.5" customHeight="1">
      <c r="A50" s="114" t="s">
        <v>798</v>
      </c>
      <c r="B50" s="170">
        <v>1</v>
      </c>
      <c r="C50" s="170">
        <f>'ผ.02การพัฒนาทรัพยากรมนุษย์'!E381</f>
        <v>50000</v>
      </c>
      <c r="D50" s="170">
        <v>1</v>
      </c>
      <c r="E50" s="166">
        <f>'ผ.02การพัฒนาทรัพยากรมนุษย์'!F381</f>
        <v>50000</v>
      </c>
      <c r="F50" s="170">
        <v>1</v>
      </c>
      <c r="G50" s="176">
        <f>'ผ.02การพัฒนาทรัพยากรมนุษย์'!G381</f>
        <v>50000</v>
      </c>
      <c r="H50" s="170">
        <v>1</v>
      </c>
      <c r="I50" s="177">
        <f>'ผ.02การพัฒนาทรัพยากรมนุษย์'!H381</f>
        <v>50000</v>
      </c>
      <c r="J50" s="177">
        <v>1</v>
      </c>
      <c r="K50" s="177">
        <f>'ผ.02การพัฒนาทรัพยากรมนุษย์'!I381</f>
        <v>50000</v>
      </c>
      <c r="L50" s="177">
        <f t="shared" si="2"/>
        <v>5</v>
      </c>
      <c r="M50" s="561">
        <f t="shared" si="2"/>
        <v>250000</v>
      </c>
    </row>
    <row r="51" spans="1:13" ht="16.5" customHeight="1">
      <c r="A51" s="114" t="s">
        <v>799</v>
      </c>
      <c r="B51" s="171">
        <v>0</v>
      </c>
      <c r="C51" s="171">
        <v>0</v>
      </c>
      <c r="D51" s="120">
        <v>0</v>
      </c>
      <c r="E51" s="122">
        <v>0</v>
      </c>
      <c r="F51" s="171">
        <v>0</v>
      </c>
      <c r="G51" s="173">
        <v>0</v>
      </c>
      <c r="H51" s="171">
        <v>0</v>
      </c>
      <c r="I51" s="178">
        <v>0</v>
      </c>
      <c r="J51" s="178">
        <v>0</v>
      </c>
      <c r="K51" s="178">
        <v>0</v>
      </c>
      <c r="L51" s="178">
        <v>0</v>
      </c>
      <c r="M51" s="175">
        <v>0</v>
      </c>
    </row>
    <row r="52" spans="1:13" ht="16.5" customHeight="1">
      <c r="A52" s="114" t="s">
        <v>800</v>
      </c>
      <c r="B52" s="170">
        <v>1</v>
      </c>
      <c r="C52" s="170">
        <f>'ผ.02การพัฒนาทรัพยากรมนุษย์'!E562</f>
        <v>150000</v>
      </c>
      <c r="D52" s="170">
        <f>B52</f>
        <v>1</v>
      </c>
      <c r="E52" s="166">
        <f>'ผ.02การพัฒนาทรัพยากรมนุษย์'!F562</f>
        <v>150000</v>
      </c>
      <c r="F52" s="170">
        <f>D52</f>
        <v>1</v>
      </c>
      <c r="G52" s="176">
        <f>'ผ.02การพัฒนาทรัพยากรมนุษย์'!G562</f>
        <v>100000</v>
      </c>
      <c r="H52" s="170">
        <f>F52</f>
        <v>1</v>
      </c>
      <c r="I52" s="170">
        <f>'ผ.02การพัฒนาทรัพยากรมนุษย์'!H562</f>
        <v>100000</v>
      </c>
      <c r="J52" s="170">
        <v>1</v>
      </c>
      <c r="K52" s="170">
        <f>'ผ.02การพัฒนาทรัพยากรมนุษย์'!I562</f>
        <v>100000</v>
      </c>
      <c r="L52" s="170">
        <f>H52*4</f>
        <v>4</v>
      </c>
      <c r="M52" s="170">
        <f>C52+E52+G52+I52+K52</f>
        <v>600000</v>
      </c>
    </row>
    <row r="53" spans="1:13" ht="16.5" customHeight="1">
      <c r="A53" s="114" t="s">
        <v>801</v>
      </c>
      <c r="B53" s="166">
        <v>18</v>
      </c>
      <c r="C53" s="166">
        <f>'ผ.02การพัฒนาทรัพยากรมนุษย์'!E544</f>
        <v>3280000</v>
      </c>
      <c r="D53" s="170">
        <v>23</v>
      </c>
      <c r="E53" s="176">
        <f>'ผ.02การพัฒนาทรัพยากรมนุษย์'!F544</f>
        <v>3388400</v>
      </c>
      <c r="F53" s="170">
        <v>8</v>
      </c>
      <c r="G53" s="176">
        <f>'ผ.02การพัฒนาทรัพยากรมนุษย์'!G544</f>
        <v>440000</v>
      </c>
      <c r="H53" s="170">
        <f>F53</f>
        <v>8</v>
      </c>
      <c r="I53" s="177">
        <f>'ผ.02การพัฒนาทรัพยากรมนุษย์'!H544</f>
        <v>440000</v>
      </c>
      <c r="J53" s="177">
        <v>9</v>
      </c>
      <c r="K53" s="177">
        <f>'ผ.02การพัฒนาทรัพยากรมนุษย์'!I544</f>
        <v>690000</v>
      </c>
      <c r="L53" s="177">
        <f>B53+D53+F53+H53+J53</f>
        <v>66</v>
      </c>
      <c r="M53" s="170">
        <f>C53+E53+G53+I53+K53</f>
        <v>8238400</v>
      </c>
    </row>
    <row r="54" spans="1:13" ht="16.5" customHeight="1">
      <c r="A54" s="114" t="s">
        <v>802</v>
      </c>
      <c r="B54" s="170">
        <v>0</v>
      </c>
      <c r="C54" s="170">
        <v>0</v>
      </c>
      <c r="D54" s="170">
        <f>B54</f>
        <v>0</v>
      </c>
      <c r="E54" s="166">
        <f>C54</f>
        <v>0</v>
      </c>
      <c r="F54" s="170">
        <f>D54</f>
        <v>0</v>
      </c>
      <c r="G54" s="176">
        <f>E54</f>
        <v>0</v>
      </c>
      <c r="H54" s="170">
        <f>F54</f>
        <v>0</v>
      </c>
      <c r="I54" s="170">
        <f>G54</f>
        <v>0</v>
      </c>
      <c r="J54" s="170">
        <v>0</v>
      </c>
      <c r="K54" s="170">
        <v>0</v>
      </c>
      <c r="L54" s="170">
        <f>H54*4</f>
        <v>0</v>
      </c>
      <c r="M54" s="170">
        <f>I54*4</f>
        <v>0</v>
      </c>
    </row>
    <row r="55" spans="1:13" ht="16.5" customHeight="1">
      <c r="A55" s="114" t="s">
        <v>803</v>
      </c>
      <c r="B55" s="170">
        <v>7</v>
      </c>
      <c r="C55" s="170">
        <f>'ผ.02การพัฒนาทรัพยากรมนุษย์'!E615</f>
        <v>230000</v>
      </c>
      <c r="D55" s="170">
        <f>B55</f>
        <v>7</v>
      </c>
      <c r="E55" s="166">
        <f>'ผ.02การพัฒนาทรัพยากรมนุษย์'!F615</f>
        <v>230000</v>
      </c>
      <c r="F55" s="170">
        <v>1</v>
      </c>
      <c r="G55" s="176">
        <f>'ผ.02การพัฒนาทรัพยากรมนุษย์'!G606</f>
        <v>50000</v>
      </c>
      <c r="H55" s="170">
        <v>3</v>
      </c>
      <c r="I55" s="170">
        <f>'ผ.02การพัฒนาทรัพยากรมนุษย์'!H615</f>
        <v>110000</v>
      </c>
      <c r="J55" s="170">
        <v>2</v>
      </c>
      <c r="K55" s="170">
        <f>'ผ.02การพัฒนาทรัพยากรมนุษย์'!I615</f>
        <v>100000</v>
      </c>
      <c r="L55" s="170">
        <f>B55+D55+F55+H55+J55</f>
        <v>20</v>
      </c>
      <c r="M55" s="170">
        <f>C55+E55+G55+I55+K55</f>
        <v>720000</v>
      </c>
    </row>
    <row r="56" spans="1:13" ht="16.5" customHeight="1">
      <c r="A56" s="114" t="s">
        <v>804</v>
      </c>
      <c r="B56" s="166">
        <v>7</v>
      </c>
      <c r="C56" s="166">
        <f>'ผ.02การพัฒนาทรัพยากรมนุษย์'!E667</f>
        <v>5050000</v>
      </c>
      <c r="D56" s="170">
        <v>7</v>
      </c>
      <c r="E56" s="176">
        <f>'ผ.02การพัฒนาทรัพยากรมนุษย์'!F667</f>
        <v>5050000</v>
      </c>
      <c r="F56" s="170">
        <v>6</v>
      </c>
      <c r="G56" s="176">
        <f>'ผ.02การพัฒนาทรัพยากรมนุษย์'!G667</f>
        <v>7281600</v>
      </c>
      <c r="H56" s="170">
        <f>F56</f>
        <v>6</v>
      </c>
      <c r="I56" s="177">
        <f>'ผ.02การพัฒนาทรัพยากรมนุษย์'!H667</f>
        <v>7281600</v>
      </c>
      <c r="J56" s="177">
        <v>6</v>
      </c>
      <c r="K56" s="177">
        <f>'ผ.02การพัฒนาทรัพยากรมนุษย์'!I667</f>
        <v>7281600</v>
      </c>
      <c r="L56" s="177">
        <f>B56+D56+F56+H56+J56</f>
        <v>32</v>
      </c>
      <c r="M56" s="170">
        <f>C56+E56+G56+I56+K56</f>
        <v>31944800</v>
      </c>
    </row>
    <row r="57" spans="1:13" ht="16.5" customHeight="1">
      <c r="A57" s="118" t="s">
        <v>756</v>
      </c>
      <c r="B57" s="167">
        <f aca="true" t="shared" si="3" ref="B57:J57">SUM(B46:B56)</f>
        <v>96</v>
      </c>
      <c r="C57" s="167">
        <f>SUM(C46:C56)</f>
        <v>15090400</v>
      </c>
      <c r="D57" s="179">
        <f t="shared" si="3"/>
        <v>105</v>
      </c>
      <c r="E57" s="180">
        <f>SUM(E46:E56)</f>
        <v>15320500</v>
      </c>
      <c r="F57" s="179">
        <f t="shared" si="3"/>
        <v>54</v>
      </c>
      <c r="G57" s="180">
        <f>SUM(G46:G56)</f>
        <v>12507400</v>
      </c>
      <c r="H57" s="179">
        <f t="shared" si="3"/>
        <v>60</v>
      </c>
      <c r="I57" s="179">
        <f>SUM(I46:I56)</f>
        <v>13157400</v>
      </c>
      <c r="J57" s="181">
        <f t="shared" si="3"/>
        <v>56</v>
      </c>
      <c r="K57" s="181">
        <f>SUM(K46:K56)</f>
        <v>13097400</v>
      </c>
      <c r="L57" s="181">
        <f>SUM(L46:L56)</f>
        <v>370</v>
      </c>
      <c r="M57" s="181">
        <f>SUM(M46:M56)</f>
        <v>69173100</v>
      </c>
    </row>
    <row r="58" spans="1:13" ht="16.5" customHeight="1">
      <c r="A58" s="119" t="s">
        <v>805</v>
      </c>
      <c r="B58" s="171"/>
      <c r="C58" s="171"/>
      <c r="D58" s="171"/>
      <c r="E58" s="165"/>
      <c r="F58" s="171"/>
      <c r="G58" s="173"/>
      <c r="H58" s="171"/>
      <c r="I58" s="120"/>
      <c r="J58" s="120"/>
      <c r="K58" s="120"/>
      <c r="L58" s="120"/>
      <c r="M58" s="182"/>
    </row>
    <row r="59" spans="1:13" ht="16.5" customHeight="1">
      <c r="A59" s="114" t="s">
        <v>806</v>
      </c>
      <c r="B59" s="170">
        <v>13</v>
      </c>
      <c r="C59" s="170">
        <f>'ผ.02การบริหารจัดการบ้านเมืองที่'!E96</f>
        <v>1710000</v>
      </c>
      <c r="D59" s="170">
        <v>14</v>
      </c>
      <c r="E59" s="166">
        <f>'ผ.02การบริหารจัดการบ้านเมืองที่'!F96</f>
        <v>1782000</v>
      </c>
      <c r="F59" s="170">
        <v>14</v>
      </c>
      <c r="G59" s="176">
        <f>'ผ.02การบริหารจัดการบ้านเมืองที่'!G96</f>
        <v>1682000</v>
      </c>
      <c r="H59" s="170">
        <v>15</v>
      </c>
      <c r="I59" s="177">
        <f>'ผ.02การบริหารจัดการบ้านเมืองที่'!H96</f>
        <v>7682000</v>
      </c>
      <c r="J59" s="177">
        <v>14</v>
      </c>
      <c r="K59" s="177">
        <f>'ผ.02การบริหารจัดการบ้านเมืองที่'!I96</f>
        <v>7432000</v>
      </c>
      <c r="L59" s="177">
        <f>B59+D59+F59+H59+J59</f>
        <v>70</v>
      </c>
      <c r="M59" s="170">
        <f>C59+E59+G59+I59+K59</f>
        <v>20288000</v>
      </c>
    </row>
    <row r="60" spans="1:13" ht="16.5" customHeight="1">
      <c r="A60" s="114" t="s">
        <v>807</v>
      </c>
      <c r="B60" s="170">
        <v>4</v>
      </c>
      <c r="C60" s="170">
        <f>'ผ.02การบริหารจัดการบ้านเมืองที่'!E136</f>
        <v>500000</v>
      </c>
      <c r="D60" s="170">
        <v>4</v>
      </c>
      <c r="E60" s="166">
        <f>'ผ.02การบริหารจัดการบ้านเมืองที่'!F136</f>
        <v>500000</v>
      </c>
      <c r="F60" s="170">
        <v>4</v>
      </c>
      <c r="G60" s="176">
        <f>'ผ.02การบริหารจัดการบ้านเมืองที่'!G136</f>
        <v>500000</v>
      </c>
      <c r="H60" s="170">
        <v>4</v>
      </c>
      <c r="I60" s="177">
        <f>'ผ.02การบริหารจัดการบ้านเมืองที่'!H136</f>
        <v>500000</v>
      </c>
      <c r="J60" s="177">
        <v>4</v>
      </c>
      <c r="K60" s="177">
        <f>'ผ.02การบริหารจัดการบ้านเมืองที่'!I136</f>
        <v>500000</v>
      </c>
      <c r="L60" s="177">
        <f>B60+D60+F60+H60+J60</f>
        <v>20</v>
      </c>
      <c r="M60" s="170">
        <f>C60+E60+G60+I60+K60</f>
        <v>2500000</v>
      </c>
    </row>
    <row r="61" spans="1:13" ht="16.5" customHeight="1">
      <c r="A61" s="114" t="s">
        <v>808</v>
      </c>
      <c r="B61" s="170">
        <v>0</v>
      </c>
      <c r="C61" s="170">
        <v>0</v>
      </c>
      <c r="D61" s="170">
        <v>0</v>
      </c>
      <c r="E61" s="170">
        <v>0</v>
      </c>
      <c r="F61" s="170">
        <v>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70">
        <f>I61*4</f>
        <v>0</v>
      </c>
    </row>
    <row r="62" spans="1:13" ht="16.5" customHeight="1">
      <c r="A62" s="114" t="s">
        <v>809</v>
      </c>
      <c r="B62" s="170">
        <v>0</v>
      </c>
      <c r="C62" s="170">
        <v>0</v>
      </c>
      <c r="D62" s="170">
        <v>0</v>
      </c>
      <c r="E62" s="170">
        <v>0</v>
      </c>
      <c r="F62" s="170">
        <v>0</v>
      </c>
      <c r="G62" s="170">
        <v>0</v>
      </c>
      <c r="H62" s="170">
        <v>0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</row>
    <row r="63" spans="1:13" ht="16.5" customHeight="1">
      <c r="A63" s="114" t="s">
        <v>810</v>
      </c>
      <c r="B63" s="170">
        <v>0</v>
      </c>
      <c r="C63" s="170">
        <v>0</v>
      </c>
      <c r="D63" s="170">
        <v>0</v>
      </c>
      <c r="E63" s="170">
        <v>0</v>
      </c>
      <c r="F63" s="170">
        <v>0</v>
      </c>
      <c r="G63" s="170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0</v>
      </c>
      <c r="M63" s="170">
        <f>I63*4</f>
        <v>0</v>
      </c>
    </row>
    <row r="64" spans="1:13" ht="16.5" customHeight="1">
      <c r="A64" s="114" t="s">
        <v>811</v>
      </c>
      <c r="B64" s="170">
        <v>3</v>
      </c>
      <c r="C64" s="170">
        <f>'ผ.02การบริหารจัดการบ้านเมืองที่'!E174</f>
        <v>190000</v>
      </c>
      <c r="D64" s="170">
        <v>3</v>
      </c>
      <c r="E64" s="166">
        <f>'ผ.02การบริหารจัดการบ้านเมืองที่'!F174</f>
        <v>190000</v>
      </c>
      <c r="F64" s="170">
        <v>1</v>
      </c>
      <c r="G64" s="176">
        <f>'ผ.02การบริหารจัดการบ้านเมืองที่'!G174</f>
        <v>100000</v>
      </c>
      <c r="H64" s="170">
        <v>1</v>
      </c>
      <c r="I64" s="177">
        <f>'ผ.02การบริหารจัดการบ้านเมืองที่'!H174</f>
        <v>100000</v>
      </c>
      <c r="J64" s="177">
        <v>2</v>
      </c>
      <c r="K64" s="177">
        <f>'ผ.02การบริหารจัดการบ้านเมืองที่'!I174</f>
        <v>140000</v>
      </c>
      <c r="L64" s="177">
        <f>B64+D64+F64+H64+J64</f>
        <v>10</v>
      </c>
      <c r="M64" s="170">
        <f>C64+E64+G64+I64+K64</f>
        <v>720000</v>
      </c>
    </row>
    <row r="65" spans="1:13" ht="16.5" customHeight="1">
      <c r="A65" s="114" t="s">
        <v>812</v>
      </c>
      <c r="B65" s="170">
        <v>21</v>
      </c>
      <c r="C65" s="170">
        <f>'ผ.02การบริหารจัดการบ้านเมืองที่'!E300</f>
        <v>1775000</v>
      </c>
      <c r="D65" s="170">
        <v>22</v>
      </c>
      <c r="E65" s="166">
        <f>'ผ.02การบริหารจัดการบ้านเมืองที่'!F300</f>
        <v>1780000</v>
      </c>
      <c r="F65" s="170">
        <v>11</v>
      </c>
      <c r="G65" s="176">
        <f>'ผ.02การบริหารจัดการบ้านเมืองที่'!G300</f>
        <v>1270000</v>
      </c>
      <c r="H65" s="170">
        <v>10</v>
      </c>
      <c r="I65" s="177">
        <f>'ผ.02การบริหารจัดการบ้านเมืองที่'!H300</f>
        <v>1250000</v>
      </c>
      <c r="J65" s="177">
        <v>10</v>
      </c>
      <c r="K65" s="177">
        <f>'ผ.02การบริหารจัดการบ้านเมืองที่'!I300</f>
        <v>1230000</v>
      </c>
      <c r="L65" s="177">
        <f>B65+D65+F65+H65+J65</f>
        <v>74</v>
      </c>
      <c r="M65" s="170">
        <f>C65+E65+G65+I65+K65</f>
        <v>7305000</v>
      </c>
    </row>
    <row r="66" spans="1:16" s="123" customFormat="1" ht="16.5" customHeight="1">
      <c r="A66" s="114" t="s">
        <v>813</v>
      </c>
      <c r="B66" s="170">
        <v>1</v>
      </c>
      <c r="C66" s="170">
        <f>'ผ.02การบริหารจัดการบ้านเมืองที่'!E311</f>
        <v>30000</v>
      </c>
      <c r="D66" s="170">
        <v>1</v>
      </c>
      <c r="E66" s="166">
        <f>'ผ.02การบริหารจัดการบ้านเมืองที่'!F311</f>
        <v>30000</v>
      </c>
      <c r="F66" s="170">
        <v>1</v>
      </c>
      <c r="G66" s="176">
        <f>'ผ.02การบริหารจัดการบ้านเมืองที่'!G311</f>
        <v>30000</v>
      </c>
      <c r="H66" s="170">
        <v>1</v>
      </c>
      <c r="I66" s="177">
        <f>'ผ.02การบริหารจัดการบ้านเมืองที่'!H311</f>
        <v>30000</v>
      </c>
      <c r="J66" s="177">
        <v>1</v>
      </c>
      <c r="K66" s="177">
        <f>'ผ.02การบริหารจัดการบ้านเมืองที่'!I311</f>
        <v>30000</v>
      </c>
      <c r="L66" s="177">
        <f>B66+D66+F66+H66+J66</f>
        <v>5</v>
      </c>
      <c r="M66" s="170">
        <f>I66*4</f>
        <v>120000</v>
      </c>
      <c r="N66" s="102"/>
      <c r="O66" s="102"/>
      <c r="P66" s="102"/>
    </row>
    <row r="67" spans="1:16" s="121" customFormat="1" ht="16.5" customHeight="1">
      <c r="A67" s="114" t="s">
        <v>814</v>
      </c>
      <c r="B67" s="170">
        <v>0</v>
      </c>
      <c r="C67" s="170"/>
      <c r="D67" s="170"/>
      <c r="E67" s="166"/>
      <c r="F67" s="170"/>
      <c r="G67" s="176"/>
      <c r="H67" s="170"/>
      <c r="I67" s="195"/>
      <c r="J67" s="195"/>
      <c r="K67" s="195"/>
      <c r="L67" s="177"/>
      <c r="M67" s="170">
        <v>0</v>
      </c>
      <c r="N67" s="123"/>
      <c r="O67" s="123"/>
      <c r="P67" s="123"/>
    </row>
    <row r="68" spans="1:16" ht="16.5" customHeight="1">
      <c r="A68" s="114" t="s">
        <v>803</v>
      </c>
      <c r="B68" s="170">
        <v>4</v>
      </c>
      <c r="C68" s="170">
        <f>'ผ.02การบริหารจัดการบ้านเมืองที่'!E360</f>
        <v>150000</v>
      </c>
      <c r="D68" s="170">
        <v>4</v>
      </c>
      <c r="E68" s="166">
        <f>'ผ.02การบริหารจัดการบ้านเมืองที่'!F360</f>
        <v>150000</v>
      </c>
      <c r="F68" s="170">
        <v>2</v>
      </c>
      <c r="G68" s="176">
        <f>'ผ.02การบริหารจัดการบ้านเมืองที่'!G360</f>
        <v>80000</v>
      </c>
      <c r="H68" s="170">
        <v>2</v>
      </c>
      <c r="I68" s="177">
        <f>'ผ.02การบริหารจัดการบ้านเมืองที่'!H360</f>
        <v>80000</v>
      </c>
      <c r="J68" s="177">
        <v>2</v>
      </c>
      <c r="K68" s="177">
        <f>'ผ.02การบริหารจัดการบ้านเมืองที่'!I360</f>
        <v>80000</v>
      </c>
      <c r="L68" s="177">
        <f>B68+D68+F68+H68+J68</f>
        <v>14</v>
      </c>
      <c r="M68" s="170">
        <f>C68+E68+G68+I68+K68</f>
        <v>540000</v>
      </c>
      <c r="N68" s="121"/>
      <c r="O68" s="121"/>
      <c r="P68" s="121"/>
    </row>
    <row r="69" spans="1:13" ht="16.5" customHeight="1">
      <c r="A69" s="114" t="s">
        <v>804</v>
      </c>
      <c r="B69" s="170">
        <v>0</v>
      </c>
      <c r="C69" s="170">
        <v>0</v>
      </c>
      <c r="D69" s="170">
        <f>B69</f>
        <v>0</v>
      </c>
      <c r="E69" s="166">
        <v>0</v>
      </c>
      <c r="F69" s="183">
        <f>D69</f>
        <v>0</v>
      </c>
      <c r="G69" s="176">
        <v>0</v>
      </c>
      <c r="H69" s="170">
        <f>F69</f>
        <v>0</v>
      </c>
      <c r="I69" s="170">
        <v>0</v>
      </c>
      <c r="J69" s="170"/>
      <c r="K69" s="170"/>
      <c r="L69" s="170">
        <f>H69*4</f>
        <v>0</v>
      </c>
      <c r="M69" s="170">
        <v>0</v>
      </c>
    </row>
    <row r="70" spans="1:13" ht="16.5" customHeight="1" thickBot="1">
      <c r="A70" s="190" t="s">
        <v>756</v>
      </c>
      <c r="B70" s="191">
        <f>SUM(B59:B69)</f>
        <v>46</v>
      </c>
      <c r="C70" s="191">
        <f aca="true" t="shared" si="4" ref="C70:M70">SUM(C59:C69)</f>
        <v>4355000</v>
      </c>
      <c r="D70" s="192">
        <f t="shared" si="4"/>
        <v>48</v>
      </c>
      <c r="E70" s="193">
        <f t="shared" si="4"/>
        <v>4432000</v>
      </c>
      <c r="F70" s="192">
        <f t="shared" si="4"/>
        <v>33</v>
      </c>
      <c r="G70" s="194">
        <f t="shared" si="4"/>
        <v>3662000</v>
      </c>
      <c r="H70" s="192">
        <f t="shared" si="4"/>
        <v>33</v>
      </c>
      <c r="I70" s="192">
        <f t="shared" si="4"/>
        <v>9642000</v>
      </c>
      <c r="J70" s="193">
        <f t="shared" si="4"/>
        <v>33</v>
      </c>
      <c r="K70" s="193">
        <f t="shared" si="4"/>
        <v>9412000</v>
      </c>
      <c r="L70" s="193">
        <f>SUM(L59:L69)</f>
        <v>193</v>
      </c>
      <c r="M70" s="193">
        <f t="shared" si="4"/>
        <v>31473000</v>
      </c>
    </row>
    <row r="71" spans="1:13" ht="16.5" customHeight="1" thickBot="1">
      <c r="A71" s="562" t="s">
        <v>815</v>
      </c>
      <c r="B71" s="563">
        <f>B22+B35+B57+B70</f>
        <v>258</v>
      </c>
      <c r="C71" s="564">
        <f>C22+C35+C57+C70</f>
        <v>66748600</v>
      </c>
      <c r="D71" s="563">
        <f>D22+D35+D57+D70</f>
        <v>270</v>
      </c>
      <c r="E71" s="564">
        <f>E22+E35+E57+E70</f>
        <v>67235700</v>
      </c>
      <c r="F71" s="565">
        <f>F22+F35+F57+F70</f>
        <v>121</v>
      </c>
      <c r="G71" s="564">
        <f aca="true" t="shared" si="5" ref="G71:M71">G22+G35+G57+G70</f>
        <v>26616400</v>
      </c>
      <c r="H71" s="565">
        <f>H22+H35+H57+H70</f>
        <v>141</v>
      </c>
      <c r="I71" s="564">
        <f t="shared" si="5"/>
        <v>35121400</v>
      </c>
      <c r="J71" s="565">
        <f>J22+J35+J57+J70</f>
        <v>130</v>
      </c>
      <c r="K71" s="564">
        <f t="shared" si="5"/>
        <v>32389400</v>
      </c>
      <c r="L71" s="565">
        <f>L22+L35+L57+L70</f>
        <v>919</v>
      </c>
      <c r="M71" s="564">
        <f t="shared" si="5"/>
        <v>228081500</v>
      </c>
    </row>
    <row r="72" spans="2:3" ht="16.5" customHeight="1">
      <c r="B72" s="159"/>
      <c r="C72" s="103"/>
    </row>
    <row r="73" spans="2:3" ht="16.5" customHeight="1">
      <c r="B73" s="159"/>
      <c r="C73" s="103"/>
    </row>
    <row r="74" spans="2:3" ht="16.5" customHeight="1">
      <c r="B74" s="159"/>
      <c r="C74" s="103"/>
    </row>
    <row r="75" spans="2:3" ht="16.5" customHeight="1">
      <c r="B75" s="159"/>
      <c r="C75" s="103"/>
    </row>
    <row r="76" spans="2:3" ht="16.5" customHeight="1">
      <c r="B76" s="159"/>
      <c r="C76" s="103"/>
    </row>
    <row r="77" spans="2:3" ht="16.5" customHeight="1">
      <c r="B77" s="159"/>
      <c r="C77" s="103"/>
    </row>
    <row r="78" spans="2:3" ht="16.5" customHeight="1">
      <c r="B78" s="159"/>
      <c r="C78" s="103"/>
    </row>
    <row r="79" spans="2:3" ht="16.5" customHeight="1">
      <c r="B79" s="159"/>
      <c r="C79" s="103"/>
    </row>
    <row r="80" spans="2:15" ht="16.5" customHeight="1">
      <c r="B80" s="159"/>
      <c r="C80" s="103"/>
      <c r="N80" s="103"/>
      <c r="O80" s="103"/>
    </row>
    <row r="81" spans="2:3" ht="16.5" customHeight="1">
      <c r="B81" s="159"/>
      <c r="C81" s="103"/>
    </row>
    <row r="82" spans="2:3" ht="16.5" customHeight="1">
      <c r="B82" s="159"/>
      <c r="C82" s="103"/>
    </row>
    <row r="83" spans="2:5" ht="16.5" customHeight="1">
      <c r="B83" s="159"/>
      <c r="C83" s="103"/>
      <c r="D83" s="103"/>
      <c r="E83" s="103"/>
    </row>
    <row r="84" spans="2:13" ht="16.5" customHeight="1">
      <c r="B84" s="159"/>
      <c r="C84" s="103"/>
      <c r="F84" s="103"/>
      <c r="G84" s="103"/>
      <c r="H84" s="103"/>
      <c r="I84" s="103"/>
      <c r="J84" s="103"/>
      <c r="K84" s="103"/>
      <c r="L84" s="103"/>
      <c r="M84" s="103"/>
    </row>
    <row r="85" spans="2:3" ht="16.5" customHeight="1">
      <c r="B85" s="159"/>
      <c r="C85" s="103"/>
    </row>
    <row r="86" spans="2:3" ht="16.5" customHeight="1">
      <c r="B86" s="159"/>
      <c r="C86" s="103"/>
    </row>
    <row r="87" spans="2:3" ht="16.5" customHeight="1">
      <c r="B87" s="159"/>
      <c r="C87" s="103"/>
    </row>
    <row r="88" spans="2:3" ht="16.5" customHeight="1">
      <c r="B88" s="159"/>
      <c r="C88" s="103"/>
    </row>
    <row r="89" spans="2:3" ht="16.5" customHeight="1">
      <c r="B89" s="159"/>
      <c r="C89" s="103"/>
    </row>
    <row r="90" spans="2:3" ht="16.5" customHeight="1">
      <c r="B90" s="159"/>
      <c r="C90" s="103"/>
    </row>
    <row r="92" spans="2:3" ht="16.5" customHeight="1">
      <c r="B92" s="160"/>
      <c r="C92" s="104"/>
    </row>
  </sheetData>
  <sheetProtection/>
  <mergeCells count="20">
    <mergeCell ref="A1:M1"/>
    <mergeCell ref="A36:M36"/>
    <mergeCell ref="J42:K42"/>
    <mergeCell ref="B7:C7"/>
    <mergeCell ref="D7:E7"/>
    <mergeCell ref="F7:G7"/>
    <mergeCell ref="H7:I7"/>
    <mergeCell ref="L7:M7"/>
    <mergeCell ref="B42:C42"/>
    <mergeCell ref="D42:E42"/>
    <mergeCell ref="L42:M42"/>
    <mergeCell ref="A38:M38"/>
    <mergeCell ref="A39:M39"/>
    <mergeCell ref="A40:M40"/>
    <mergeCell ref="A3:M3"/>
    <mergeCell ref="A4:M4"/>
    <mergeCell ref="A5:M5"/>
    <mergeCell ref="J7:K7"/>
    <mergeCell ref="F42:G42"/>
    <mergeCell ref="H42:I42"/>
  </mergeCells>
  <printOptions/>
  <pageMargins left="0.6692913385826772" right="0.31496062992125984" top="0.35433070866141736" bottom="0.2362204724409449" header="0.2362204724409449" footer="0.15748031496062992"/>
  <pageSetup horizontalDpi="600" verticalDpi="600" orientation="landscape" paperSize="9" scale="90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894"/>
  <sheetViews>
    <sheetView view="pageBreakPreview" zoomScaleNormal="120" zoomScaleSheetLayoutView="100" zoomScalePageLayoutView="110" workbookViewId="0" topLeftCell="A576">
      <selection activeCell="I608" sqref="I608"/>
    </sheetView>
  </sheetViews>
  <sheetFormatPr defaultColWidth="9.140625" defaultRowHeight="21" customHeight="1"/>
  <cols>
    <col min="1" max="1" width="3.57421875" style="490" customWidth="1"/>
    <col min="2" max="2" width="9.140625" style="310" customWidth="1"/>
    <col min="3" max="3" width="13.00390625" style="310" customWidth="1"/>
    <col min="4" max="4" width="9.140625" style="310" customWidth="1"/>
    <col min="5" max="5" width="11.140625" style="310" customWidth="1"/>
    <col min="6" max="6" width="8.421875" style="310" customWidth="1"/>
    <col min="7" max="7" width="17.28125" style="310" customWidth="1"/>
    <col min="8" max="8" width="10.57421875" style="490" customWidth="1"/>
    <col min="9" max="9" width="10.7109375" style="490" customWidth="1"/>
    <col min="10" max="11" width="10.00390625" style="490" customWidth="1"/>
    <col min="12" max="12" width="9.00390625" style="490" customWidth="1"/>
    <col min="13" max="13" width="12.28125" style="490" customWidth="1"/>
    <col min="14" max="14" width="16.28125" style="490" customWidth="1"/>
    <col min="15" max="15" width="10.28125" style="310" customWidth="1"/>
    <col min="16" max="16" width="12.28125" style="310" bestFit="1" customWidth="1"/>
    <col min="17" max="16384" width="9.140625" style="310" customWidth="1"/>
  </cols>
  <sheetData>
    <row r="1" spans="1:15" s="481" customFormat="1" ht="21" customHeight="1">
      <c r="A1" s="706" t="s">
        <v>2232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</row>
    <row r="2" spans="1:15" s="481" customFormat="1" ht="21" customHeight="1">
      <c r="A2" s="705" t="s">
        <v>867</v>
      </c>
      <c r="B2" s="705"/>
      <c r="C2" s="705"/>
      <c r="D2" s="705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47" t="s">
        <v>767</v>
      </c>
    </row>
    <row r="3" spans="1:15" s="481" customFormat="1" ht="21" customHeight="1">
      <c r="A3" s="704" t="s">
        <v>35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</row>
    <row r="4" spans="1:15" s="481" customFormat="1" ht="21" customHeight="1">
      <c r="A4" s="704" t="s">
        <v>1550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</row>
    <row r="5" spans="1:15" s="481" customFormat="1" ht="21" customHeight="1">
      <c r="A5" s="704" t="s">
        <v>36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</row>
    <row r="6" spans="1:14" s="481" customFormat="1" ht="21" customHeight="1">
      <c r="A6" s="480" t="s">
        <v>849</v>
      </c>
      <c r="H6" s="483"/>
      <c r="I6" s="483"/>
      <c r="J6" s="483"/>
      <c r="K6" s="483"/>
      <c r="L6" s="483"/>
      <c r="M6" s="483"/>
      <c r="N6" s="483"/>
    </row>
    <row r="7" spans="1:14" s="481" customFormat="1" ht="21" customHeight="1">
      <c r="A7" s="480" t="s">
        <v>850</v>
      </c>
      <c r="H7" s="483"/>
      <c r="I7" s="483"/>
      <c r="J7" s="483"/>
      <c r="K7" s="483"/>
      <c r="L7" s="483"/>
      <c r="M7" s="483"/>
      <c r="N7" s="483"/>
    </row>
    <row r="8" spans="1:14" s="481" customFormat="1" ht="21" customHeight="1">
      <c r="A8" s="480" t="s">
        <v>851</v>
      </c>
      <c r="H8" s="483"/>
      <c r="I8" s="483"/>
      <c r="J8" s="483"/>
      <c r="K8" s="483"/>
      <c r="L8" s="483"/>
      <c r="M8" s="483"/>
      <c r="N8" s="483"/>
    </row>
    <row r="9" spans="1:14" s="481" customFormat="1" ht="21" customHeight="1">
      <c r="A9" s="480" t="s">
        <v>909</v>
      </c>
      <c r="H9" s="483"/>
      <c r="I9" s="483"/>
      <c r="J9" s="483"/>
      <c r="K9" s="483"/>
      <c r="L9" s="483"/>
      <c r="M9" s="483"/>
      <c r="N9" s="483"/>
    </row>
    <row r="10" spans="1:15" ht="21" customHeight="1">
      <c r="A10" s="453" t="s">
        <v>168</v>
      </c>
      <c r="B10" s="693" t="s">
        <v>37</v>
      </c>
      <c r="C10" s="694"/>
      <c r="D10" s="693" t="s">
        <v>38</v>
      </c>
      <c r="E10" s="694"/>
      <c r="F10" s="693" t="s">
        <v>39</v>
      </c>
      <c r="G10" s="694"/>
      <c r="H10" s="678" t="s">
        <v>818</v>
      </c>
      <c r="I10" s="679"/>
      <c r="J10" s="679"/>
      <c r="K10" s="679"/>
      <c r="L10" s="479"/>
      <c r="M10" s="454" t="s">
        <v>171</v>
      </c>
      <c r="N10" s="455" t="s">
        <v>40</v>
      </c>
      <c r="O10" s="454" t="s">
        <v>54</v>
      </c>
    </row>
    <row r="11" spans="1:15" ht="21" customHeight="1">
      <c r="A11" s="274"/>
      <c r="B11" s="299"/>
      <c r="C11" s="300"/>
      <c r="D11" s="312"/>
      <c r="E11" s="312"/>
      <c r="F11" s="680" t="s">
        <v>169</v>
      </c>
      <c r="G11" s="681"/>
      <c r="H11" s="459">
        <v>2561</v>
      </c>
      <c r="I11" s="459">
        <v>2562</v>
      </c>
      <c r="J11" s="419">
        <v>2563</v>
      </c>
      <c r="K11" s="454">
        <v>2564</v>
      </c>
      <c r="L11" s="454">
        <v>2565</v>
      </c>
      <c r="M11" s="459" t="s">
        <v>172</v>
      </c>
      <c r="N11" s="249"/>
      <c r="O11" s="459" t="s">
        <v>857</v>
      </c>
    </row>
    <row r="12" spans="1:15" ht="21" customHeight="1">
      <c r="A12" s="330"/>
      <c r="B12" s="252"/>
      <c r="C12" s="375"/>
      <c r="D12" s="311"/>
      <c r="E12" s="311"/>
      <c r="F12" s="330"/>
      <c r="G12" s="239"/>
      <c r="H12" s="231" t="s">
        <v>464</v>
      </c>
      <c r="I12" s="231" t="s">
        <v>464</v>
      </c>
      <c r="J12" s="330" t="s">
        <v>464</v>
      </c>
      <c r="K12" s="231" t="s">
        <v>464</v>
      </c>
      <c r="L12" s="231" t="s">
        <v>464</v>
      </c>
      <c r="M12" s="461"/>
      <c r="N12" s="336"/>
      <c r="O12" s="231"/>
    </row>
    <row r="13" spans="1:15" ht="21" customHeight="1">
      <c r="A13" s="381">
        <v>1</v>
      </c>
      <c r="B13" s="307" t="s">
        <v>1810</v>
      </c>
      <c r="C13" s="308"/>
      <c r="D13" s="689" t="s">
        <v>173</v>
      </c>
      <c r="E13" s="690"/>
      <c r="F13" s="392" t="s">
        <v>361</v>
      </c>
      <c r="G13" s="484"/>
      <c r="H13" s="240">
        <v>12500000</v>
      </c>
      <c r="I13" s="217">
        <v>12500000</v>
      </c>
      <c r="J13" s="240">
        <v>0</v>
      </c>
      <c r="K13" s="240">
        <v>0</v>
      </c>
      <c r="L13" s="240">
        <v>0</v>
      </c>
      <c r="M13" s="213" t="s">
        <v>281</v>
      </c>
      <c r="N13" s="219" t="s">
        <v>61</v>
      </c>
      <c r="O13" s="213" t="s">
        <v>186</v>
      </c>
    </row>
    <row r="14" spans="1:15" ht="21" customHeight="1">
      <c r="A14" s="274"/>
      <c r="B14" s="682" t="s">
        <v>1811</v>
      </c>
      <c r="C14" s="683"/>
      <c r="D14" s="682" t="s">
        <v>174</v>
      </c>
      <c r="E14" s="683"/>
      <c r="F14" s="682" t="s">
        <v>362</v>
      </c>
      <c r="G14" s="683"/>
      <c r="H14" s="301"/>
      <c r="I14" s="297"/>
      <c r="J14" s="297"/>
      <c r="K14" s="301"/>
      <c r="L14" s="222"/>
      <c r="M14" s="222"/>
      <c r="N14" s="229" t="s">
        <v>98</v>
      </c>
      <c r="O14" s="222" t="s">
        <v>360</v>
      </c>
    </row>
    <row r="15" spans="1:15" ht="21" customHeight="1">
      <c r="A15" s="274"/>
      <c r="B15" s="682" t="s">
        <v>1813</v>
      </c>
      <c r="C15" s="683"/>
      <c r="D15" s="389"/>
      <c r="E15" s="389"/>
      <c r="F15" s="682" t="s">
        <v>363</v>
      </c>
      <c r="G15" s="683"/>
      <c r="H15" s="249"/>
      <c r="I15" s="222"/>
      <c r="J15" s="241"/>
      <c r="K15" s="276"/>
      <c r="L15" s="241"/>
      <c r="M15" s="459"/>
      <c r="N15" s="226"/>
      <c r="O15" s="229"/>
    </row>
    <row r="16" spans="1:15" ht="21" customHeight="1">
      <c r="A16" s="330"/>
      <c r="B16" s="252" t="s">
        <v>467</v>
      </c>
      <c r="C16" s="375"/>
      <c r="D16" s="311"/>
      <c r="E16" s="311"/>
      <c r="F16" s="686" t="s">
        <v>364</v>
      </c>
      <c r="G16" s="687"/>
      <c r="H16" s="336"/>
      <c r="I16" s="231"/>
      <c r="J16" s="236"/>
      <c r="K16" s="277"/>
      <c r="L16" s="236"/>
      <c r="M16" s="236"/>
      <c r="N16" s="461"/>
      <c r="O16" s="486"/>
    </row>
    <row r="17" spans="1:15" ht="21" customHeight="1">
      <c r="A17" s="274">
        <v>2</v>
      </c>
      <c r="B17" s="299" t="s">
        <v>537</v>
      </c>
      <c r="C17" s="300"/>
      <c r="D17" s="682" t="s">
        <v>173</v>
      </c>
      <c r="E17" s="683"/>
      <c r="F17" s="345" t="s">
        <v>529</v>
      </c>
      <c r="G17" s="300"/>
      <c r="H17" s="241">
        <v>331000</v>
      </c>
      <c r="I17" s="241">
        <v>331000</v>
      </c>
      <c r="J17" s="240">
        <v>0</v>
      </c>
      <c r="K17" s="240">
        <v>0</v>
      </c>
      <c r="L17" s="240">
        <v>0</v>
      </c>
      <c r="M17" s="222" t="s">
        <v>281</v>
      </c>
      <c r="N17" s="222" t="s">
        <v>61</v>
      </c>
      <c r="O17" s="222" t="s">
        <v>176</v>
      </c>
    </row>
    <row r="18" spans="1:15" ht="21" customHeight="1">
      <c r="A18" s="274"/>
      <c r="B18" s="682" t="s">
        <v>527</v>
      </c>
      <c r="C18" s="683"/>
      <c r="D18" s="682" t="s">
        <v>174</v>
      </c>
      <c r="E18" s="683"/>
      <c r="F18" s="682" t="s">
        <v>2341</v>
      </c>
      <c r="G18" s="683"/>
      <c r="H18" s="297"/>
      <c r="I18" s="297"/>
      <c r="J18" s="297"/>
      <c r="K18" s="297"/>
      <c r="L18" s="297"/>
      <c r="M18" s="222"/>
      <c r="N18" s="222" t="s">
        <v>98</v>
      </c>
      <c r="O18" s="313"/>
    </row>
    <row r="19" spans="1:15" ht="21" customHeight="1">
      <c r="A19" s="274"/>
      <c r="B19" s="686" t="s">
        <v>528</v>
      </c>
      <c r="C19" s="687"/>
      <c r="D19" s="389"/>
      <c r="E19" s="389"/>
      <c r="F19" s="686" t="s">
        <v>2342</v>
      </c>
      <c r="G19" s="687"/>
      <c r="H19" s="236"/>
      <c r="I19" s="236"/>
      <c r="J19" s="277"/>
      <c r="K19" s="236"/>
      <c r="L19" s="236"/>
      <c r="M19" s="459"/>
      <c r="N19" s="249"/>
      <c r="O19" s="313"/>
    </row>
    <row r="20" spans="1:15" ht="21" customHeight="1">
      <c r="A20" s="213">
        <v>3</v>
      </c>
      <c r="B20" s="307" t="s">
        <v>530</v>
      </c>
      <c r="C20" s="308"/>
      <c r="D20" s="689" t="s">
        <v>173</v>
      </c>
      <c r="E20" s="690"/>
      <c r="F20" s="309" t="s">
        <v>533</v>
      </c>
      <c r="G20" s="308"/>
      <c r="H20" s="241">
        <v>120000</v>
      </c>
      <c r="I20" s="241">
        <v>120000</v>
      </c>
      <c r="J20" s="240">
        <v>0</v>
      </c>
      <c r="K20" s="240">
        <v>0</v>
      </c>
      <c r="L20" s="240">
        <v>0</v>
      </c>
      <c r="M20" s="213" t="s">
        <v>281</v>
      </c>
      <c r="N20" s="381" t="s">
        <v>61</v>
      </c>
      <c r="O20" s="213" t="s">
        <v>176</v>
      </c>
    </row>
    <row r="21" spans="1:15" ht="21" customHeight="1">
      <c r="A21" s="222"/>
      <c r="B21" s="682" t="s">
        <v>531</v>
      </c>
      <c r="C21" s="683"/>
      <c r="D21" s="682" t="s">
        <v>174</v>
      </c>
      <c r="E21" s="683"/>
      <c r="F21" s="682" t="s">
        <v>534</v>
      </c>
      <c r="G21" s="683"/>
      <c r="H21" s="297"/>
      <c r="I21" s="297"/>
      <c r="J21" s="297"/>
      <c r="K21" s="297"/>
      <c r="L21" s="297"/>
      <c r="M21" s="222"/>
      <c r="N21" s="274" t="s">
        <v>98</v>
      </c>
      <c r="O21" s="313"/>
    </row>
    <row r="22" spans="1:15" ht="21" customHeight="1">
      <c r="A22" s="231"/>
      <c r="B22" s="252" t="s">
        <v>532</v>
      </c>
      <c r="C22" s="375"/>
      <c r="D22" s="331"/>
      <c r="E22" s="332"/>
      <c r="F22" s="686" t="s">
        <v>535</v>
      </c>
      <c r="G22" s="687"/>
      <c r="H22" s="236"/>
      <c r="I22" s="236"/>
      <c r="J22" s="277"/>
      <c r="K22" s="277"/>
      <c r="L22" s="277"/>
      <c r="M22" s="231"/>
      <c r="N22" s="330"/>
      <c r="O22" s="231"/>
    </row>
    <row r="23" spans="1:15" ht="21" customHeight="1">
      <c r="A23" s="213">
        <v>4</v>
      </c>
      <c r="B23" s="487" t="s">
        <v>956</v>
      </c>
      <c r="C23" s="488"/>
      <c r="D23" s="689" t="s">
        <v>173</v>
      </c>
      <c r="E23" s="690"/>
      <c r="F23" s="489" t="s">
        <v>538</v>
      </c>
      <c r="G23" s="488"/>
      <c r="H23" s="240">
        <v>244200</v>
      </c>
      <c r="I23" s="217">
        <v>244200</v>
      </c>
      <c r="J23" s="240">
        <v>0</v>
      </c>
      <c r="K23" s="240">
        <v>0</v>
      </c>
      <c r="L23" s="240">
        <v>0</v>
      </c>
      <c r="M23" s="213" t="s">
        <v>281</v>
      </c>
      <c r="N23" s="381" t="s">
        <v>61</v>
      </c>
      <c r="O23" s="213" t="s">
        <v>176</v>
      </c>
    </row>
    <row r="24" spans="1:15" ht="21" customHeight="1">
      <c r="A24" s="222"/>
      <c r="B24" s="253" t="s">
        <v>1560</v>
      </c>
      <c r="C24" s="478"/>
      <c r="D24" s="682" t="s">
        <v>174</v>
      </c>
      <c r="E24" s="683"/>
      <c r="F24" s="462" t="s">
        <v>536</v>
      </c>
      <c r="G24" s="478"/>
      <c r="H24" s="276"/>
      <c r="I24" s="241"/>
      <c r="J24" s="241"/>
      <c r="K24" s="241"/>
      <c r="L24" s="241"/>
      <c r="M24" s="222"/>
      <c r="N24" s="274" t="s">
        <v>98</v>
      </c>
      <c r="O24" s="222"/>
    </row>
    <row r="25" spans="1:15" ht="21" customHeight="1">
      <c r="A25" s="231"/>
      <c r="B25" s="686" t="s">
        <v>1559</v>
      </c>
      <c r="C25" s="687"/>
      <c r="D25" s="686"/>
      <c r="E25" s="687"/>
      <c r="F25" s="686" t="s">
        <v>2343</v>
      </c>
      <c r="G25" s="687"/>
      <c r="H25" s="581">
        <f>SUM(H13:H24)</f>
        <v>13195200</v>
      </c>
      <c r="I25" s="582">
        <f>SUM(I13:I24)</f>
        <v>13195200</v>
      </c>
      <c r="J25" s="583">
        <f>SUM(J13:J24)</f>
        <v>0</v>
      </c>
      <c r="K25" s="583">
        <f>SUM(K13:K24)</f>
        <v>0</v>
      </c>
      <c r="L25" s="583">
        <f>SUM(L13:L24)</f>
        <v>0</v>
      </c>
      <c r="M25" s="231"/>
      <c r="N25" s="330"/>
      <c r="O25" s="231"/>
    </row>
    <row r="26" spans="10:12" ht="21" customHeight="1">
      <c r="J26" s="568"/>
      <c r="K26" s="568"/>
      <c r="L26" s="568"/>
    </row>
    <row r="28" spans="1:15" ht="21" customHeight="1">
      <c r="A28" s="688" t="s">
        <v>2233</v>
      </c>
      <c r="B28" s="688"/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</row>
    <row r="29" spans="2:15" ht="21" customHeight="1"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47" t="s">
        <v>767</v>
      </c>
    </row>
    <row r="30" spans="1:15" ht="21" customHeight="1">
      <c r="A30" s="480" t="s">
        <v>851</v>
      </c>
      <c r="B30" s="481"/>
      <c r="C30" s="481"/>
      <c r="D30" s="481"/>
      <c r="E30" s="481"/>
      <c r="F30" s="481"/>
      <c r="G30" s="481"/>
      <c r="H30" s="483"/>
      <c r="I30" s="483"/>
      <c r="J30" s="483"/>
      <c r="K30" s="483"/>
      <c r="L30" s="483"/>
      <c r="M30" s="483"/>
      <c r="N30" s="483"/>
      <c r="O30" s="481"/>
    </row>
    <row r="31" spans="1:15" ht="21" customHeight="1">
      <c r="A31" s="480" t="s">
        <v>909</v>
      </c>
      <c r="B31" s="481"/>
      <c r="C31" s="481"/>
      <c r="D31" s="481"/>
      <c r="E31" s="481"/>
      <c r="F31" s="481"/>
      <c r="G31" s="481"/>
      <c r="H31" s="483"/>
      <c r="I31" s="483"/>
      <c r="J31" s="483"/>
      <c r="K31" s="483"/>
      <c r="L31" s="483"/>
      <c r="M31" s="483"/>
      <c r="N31" s="483"/>
      <c r="O31" s="481"/>
    </row>
    <row r="32" spans="1:15" ht="21" customHeight="1">
      <c r="A32" s="453" t="s">
        <v>168</v>
      </c>
      <c r="B32" s="693" t="s">
        <v>37</v>
      </c>
      <c r="C32" s="694"/>
      <c r="D32" s="693" t="s">
        <v>38</v>
      </c>
      <c r="E32" s="694"/>
      <c r="F32" s="693" t="s">
        <v>39</v>
      </c>
      <c r="G32" s="694"/>
      <c r="H32" s="678" t="s">
        <v>818</v>
      </c>
      <c r="I32" s="679"/>
      <c r="J32" s="679"/>
      <c r="K32" s="679"/>
      <c r="L32" s="479"/>
      <c r="M32" s="454" t="s">
        <v>171</v>
      </c>
      <c r="N32" s="455" t="s">
        <v>40</v>
      </c>
      <c r="O32" s="454" t="s">
        <v>54</v>
      </c>
    </row>
    <row r="33" spans="1:15" ht="21" customHeight="1">
      <c r="A33" s="274"/>
      <c r="B33" s="299"/>
      <c r="C33" s="300"/>
      <c r="D33" s="312"/>
      <c r="E33" s="312"/>
      <c r="F33" s="680" t="s">
        <v>169</v>
      </c>
      <c r="G33" s="681"/>
      <c r="H33" s="459">
        <v>2561</v>
      </c>
      <c r="I33" s="459">
        <v>2562</v>
      </c>
      <c r="J33" s="419">
        <v>2563</v>
      </c>
      <c r="K33" s="454">
        <v>2564</v>
      </c>
      <c r="L33" s="454">
        <v>2565</v>
      </c>
      <c r="M33" s="459" t="s">
        <v>172</v>
      </c>
      <c r="N33" s="249"/>
      <c r="O33" s="459" t="s">
        <v>857</v>
      </c>
    </row>
    <row r="34" spans="1:15" ht="21" customHeight="1">
      <c r="A34" s="330"/>
      <c r="B34" s="252"/>
      <c r="C34" s="375"/>
      <c r="D34" s="311"/>
      <c r="E34" s="311"/>
      <c r="F34" s="330"/>
      <c r="G34" s="239"/>
      <c r="H34" s="231" t="s">
        <v>464</v>
      </c>
      <c r="I34" s="231" t="s">
        <v>464</v>
      </c>
      <c r="J34" s="330" t="s">
        <v>464</v>
      </c>
      <c r="K34" s="231" t="s">
        <v>464</v>
      </c>
      <c r="L34" s="231" t="s">
        <v>464</v>
      </c>
      <c r="M34" s="461"/>
      <c r="N34" s="336"/>
      <c r="O34" s="231"/>
    </row>
    <row r="35" spans="1:15" ht="21" customHeight="1">
      <c r="A35" s="381">
        <v>5</v>
      </c>
      <c r="B35" s="487" t="s">
        <v>956</v>
      </c>
      <c r="C35" s="488"/>
      <c r="D35" s="689" t="s">
        <v>173</v>
      </c>
      <c r="E35" s="690"/>
      <c r="F35" s="487" t="s">
        <v>1853</v>
      </c>
      <c r="G35" s="488"/>
      <c r="H35" s="217">
        <v>243000</v>
      </c>
      <c r="I35" s="217">
        <v>243000</v>
      </c>
      <c r="J35" s="217">
        <v>0</v>
      </c>
      <c r="K35" s="217">
        <v>0</v>
      </c>
      <c r="L35" s="217">
        <v>0</v>
      </c>
      <c r="M35" s="213" t="s">
        <v>281</v>
      </c>
      <c r="N35" s="381" t="s">
        <v>61</v>
      </c>
      <c r="O35" s="213" t="s">
        <v>176</v>
      </c>
    </row>
    <row r="36" spans="1:15" ht="21" customHeight="1">
      <c r="A36" s="274"/>
      <c r="B36" s="682" t="s">
        <v>1549</v>
      </c>
      <c r="C36" s="683"/>
      <c r="D36" s="682" t="s">
        <v>174</v>
      </c>
      <c r="E36" s="683"/>
      <c r="F36" s="682" t="s">
        <v>1854</v>
      </c>
      <c r="G36" s="683"/>
      <c r="H36" s="297"/>
      <c r="I36" s="297"/>
      <c r="J36" s="297"/>
      <c r="K36" s="297"/>
      <c r="L36" s="297"/>
      <c r="M36" s="222"/>
      <c r="N36" s="274" t="s">
        <v>98</v>
      </c>
      <c r="O36" s="222"/>
    </row>
    <row r="37" spans="1:15" ht="21" customHeight="1">
      <c r="A37" s="330"/>
      <c r="B37" s="252" t="s">
        <v>955</v>
      </c>
      <c r="C37" s="332"/>
      <c r="D37" s="331"/>
      <c r="E37" s="332"/>
      <c r="F37" s="252" t="s">
        <v>1855</v>
      </c>
      <c r="G37" s="332"/>
      <c r="H37" s="400"/>
      <c r="I37" s="400"/>
      <c r="J37" s="399"/>
      <c r="K37" s="399"/>
      <c r="L37" s="399"/>
      <c r="M37" s="231"/>
      <c r="N37" s="330"/>
      <c r="O37" s="231"/>
    </row>
    <row r="38" spans="1:15" ht="21" customHeight="1">
      <c r="A38" s="274">
        <v>6</v>
      </c>
      <c r="B38" s="691" t="s">
        <v>1553</v>
      </c>
      <c r="C38" s="692"/>
      <c r="D38" s="689" t="s">
        <v>173</v>
      </c>
      <c r="E38" s="690"/>
      <c r="F38" s="489" t="s">
        <v>533</v>
      </c>
      <c r="G38" s="488"/>
      <c r="H38" s="217">
        <v>500000</v>
      </c>
      <c r="I38" s="217">
        <v>500000</v>
      </c>
      <c r="J38" s="217">
        <v>0</v>
      </c>
      <c r="K38" s="217">
        <v>500000</v>
      </c>
      <c r="L38" s="217">
        <v>0</v>
      </c>
      <c r="M38" s="213" t="s">
        <v>281</v>
      </c>
      <c r="N38" s="381" t="s">
        <v>61</v>
      </c>
      <c r="O38" s="213" t="s">
        <v>176</v>
      </c>
    </row>
    <row r="39" spans="1:15" ht="21" customHeight="1">
      <c r="A39" s="274"/>
      <c r="B39" s="682" t="s">
        <v>1557</v>
      </c>
      <c r="C39" s="683"/>
      <c r="D39" s="682" t="s">
        <v>174</v>
      </c>
      <c r="E39" s="683"/>
      <c r="F39" s="682" t="s">
        <v>539</v>
      </c>
      <c r="G39" s="683"/>
      <c r="H39" s="297"/>
      <c r="I39" s="297"/>
      <c r="J39" s="297"/>
      <c r="K39" s="297"/>
      <c r="L39" s="297"/>
      <c r="M39" s="222"/>
      <c r="N39" s="274" t="s">
        <v>98</v>
      </c>
      <c r="O39" s="222"/>
    </row>
    <row r="40" spans="1:15" ht="21" customHeight="1">
      <c r="A40" s="330"/>
      <c r="B40" s="252" t="s">
        <v>1558</v>
      </c>
      <c r="C40" s="375"/>
      <c r="D40" s="331"/>
      <c r="E40" s="332"/>
      <c r="F40" s="686" t="s">
        <v>540</v>
      </c>
      <c r="G40" s="687"/>
      <c r="H40" s="236"/>
      <c r="I40" s="236"/>
      <c r="J40" s="277"/>
      <c r="K40" s="236"/>
      <c r="L40" s="236"/>
      <c r="M40" s="461"/>
      <c r="N40" s="330"/>
      <c r="O40" s="231"/>
    </row>
    <row r="41" spans="1:15" ht="21" customHeight="1">
      <c r="A41" s="213">
        <v>7</v>
      </c>
      <c r="B41" s="691" t="s">
        <v>1553</v>
      </c>
      <c r="C41" s="692"/>
      <c r="D41" s="689" t="s">
        <v>173</v>
      </c>
      <c r="E41" s="690"/>
      <c r="F41" s="489" t="s">
        <v>533</v>
      </c>
      <c r="G41" s="488"/>
      <c r="H41" s="241">
        <v>0</v>
      </c>
      <c r="I41" s="217">
        <v>0</v>
      </c>
      <c r="J41" s="241">
        <v>480000</v>
      </c>
      <c r="K41" s="241">
        <v>0</v>
      </c>
      <c r="L41" s="217">
        <v>0</v>
      </c>
      <c r="M41" s="213" t="s">
        <v>281</v>
      </c>
      <c r="N41" s="381" t="s">
        <v>61</v>
      </c>
      <c r="O41" s="213" t="s">
        <v>176</v>
      </c>
    </row>
    <row r="42" spans="1:15" ht="21" customHeight="1">
      <c r="A42" s="222"/>
      <c r="B42" s="682" t="s">
        <v>2332</v>
      </c>
      <c r="C42" s="683"/>
      <c r="D42" s="682" t="s">
        <v>174</v>
      </c>
      <c r="E42" s="683"/>
      <c r="F42" s="682" t="s">
        <v>2333</v>
      </c>
      <c r="G42" s="683"/>
      <c r="H42" s="297"/>
      <c r="I42" s="297"/>
      <c r="J42" s="297"/>
      <c r="K42" s="297"/>
      <c r="L42" s="297"/>
      <c r="M42" s="222"/>
      <c r="N42" s="274" t="s">
        <v>98</v>
      </c>
      <c r="O42" s="222"/>
    </row>
    <row r="43" spans="1:15" ht="21" customHeight="1">
      <c r="A43" s="231"/>
      <c r="B43" s="674" t="s">
        <v>955</v>
      </c>
      <c r="C43" s="675"/>
      <c r="D43" s="331"/>
      <c r="E43" s="332"/>
      <c r="F43" s="686" t="s">
        <v>2334</v>
      </c>
      <c r="G43" s="687"/>
      <c r="H43" s="236"/>
      <c r="I43" s="236"/>
      <c r="J43" s="277"/>
      <c r="K43" s="236"/>
      <c r="L43" s="236"/>
      <c r="M43" s="461"/>
      <c r="N43" s="330"/>
      <c r="O43" s="231"/>
    </row>
    <row r="44" spans="1:15" ht="21" customHeight="1">
      <c r="A44" s="213">
        <v>8</v>
      </c>
      <c r="B44" s="689" t="s">
        <v>1554</v>
      </c>
      <c r="C44" s="690"/>
      <c r="D44" s="689" t="s">
        <v>173</v>
      </c>
      <c r="E44" s="690"/>
      <c r="F44" s="699" t="s">
        <v>2351</v>
      </c>
      <c r="G44" s="700"/>
      <c r="H44" s="217">
        <v>60000</v>
      </c>
      <c r="I44" s="217">
        <v>60000</v>
      </c>
      <c r="J44" s="241">
        <v>0</v>
      </c>
      <c r="K44" s="241">
        <v>0</v>
      </c>
      <c r="L44" s="241">
        <v>0</v>
      </c>
      <c r="M44" s="213" t="s">
        <v>281</v>
      </c>
      <c r="N44" s="381" t="s">
        <v>61</v>
      </c>
      <c r="O44" s="213" t="s">
        <v>176</v>
      </c>
    </row>
    <row r="45" spans="1:15" ht="21" customHeight="1">
      <c r="A45" s="222"/>
      <c r="B45" s="682" t="s">
        <v>1555</v>
      </c>
      <c r="C45" s="683"/>
      <c r="D45" s="682" t="s">
        <v>174</v>
      </c>
      <c r="E45" s="683"/>
      <c r="F45" s="682" t="s">
        <v>550</v>
      </c>
      <c r="G45" s="683"/>
      <c r="H45" s="297"/>
      <c r="I45" s="297"/>
      <c r="J45" s="297"/>
      <c r="K45" s="297"/>
      <c r="L45" s="297"/>
      <c r="M45" s="222"/>
      <c r="N45" s="274" t="s">
        <v>98</v>
      </c>
      <c r="O45" s="222"/>
    </row>
    <row r="46" spans="1:15" ht="21" customHeight="1">
      <c r="A46" s="231"/>
      <c r="B46" s="311" t="s">
        <v>1556</v>
      </c>
      <c r="C46" s="311"/>
      <c r="D46" s="252"/>
      <c r="E46" s="375"/>
      <c r="F46" s="686" t="s">
        <v>551</v>
      </c>
      <c r="G46" s="687"/>
      <c r="H46" s="236"/>
      <c r="I46" s="236"/>
      <c r="J46" s="236"/>
      <c r="K46" s="236"/>
      <c r="L46" s="236"/>
      <c r="M46" s="231"/>
      <c r="N46" s="330"/>
      <c r="O46" s="231"/>
    </row>
    <row r="47" spans="1:15" ht="21" customHeight="1">
      <c r="A47" s="213">
        <v>9</v>
      </c>
      <c r="B47" s="487" t="s">
        <v>556</v>
      </c>
      <c r="C47" s="493"/>
      <c r="D47" s="689" t="s">
        <v>173</v>
      </c>
      <c r="E47" s="690"/>
      <c r="F47" s="489" t="s">
        <v>925</v>
      </c>
      <c r="G47" s="493"/>
      <c r="H47" s="217">
        <v>200000</v>
      </c>
      <c r="I47" s="217">
        <v>200000</v>
      </c>
      <c r="J47" s="217">
        <v>0</v>
      </c>
      <c r="K47" s="217">
        <v>0</v>
      </c>
      <c r="L47" s="217">
        <v>200000</v>
      </c>
      <c r="M47" s="213" t="s">
        <v>281</v>
      </c>
      <c r="N47" s="213" t="s">
        <v>61</v>
      </c>
      <c r="O47" s="213" t="s">
        <v>176</v>
      </c>
    </row>
    <row r="48" spans="1:15" ht="21" customHeight="1">
      <c r="A48" s="222"/>
      <c r="B48" s="676" t="s">
        <v>557</v>
      </c>
      <c r="C48" s="677"/>
      <c r="D48" s="682" t="s">
        <v>174</v>
      </c>
      <c r="E48" s="683"/>
      <c r="F48" s="676" t="s">
        <v>557</v>
      </c>
      <c r="G48" s="677"/>
      <c r="H48" s="297"/>
      <c r="I48" s="297"/>
      <c r="J48" s="297"/>
      <c r="K48" s="297"/>
      <c r="L48" s="297"/>
      <c r="M48" s="222"/>
      <c r="N48" s="222" t="s">
        <v>98</v>
      </c>
      <c r="O48" s="222"/>
    </row>
    <row r="49" spans="1:15" ht="21" customHeight="1">
      <c r="A49" s="231"/>
      <c r="B49" s="331" t="s">
        <v>558</v>
      </c>
      <c r="C49" s="332"/>
      <c r="D49" s="252"/>
      <c r="E49" s="375"/>
      <c r="F49" s="674" t="s">
        <v>2352</v>
      </c>
      <c r="G49" s="675"/>
      <c r="H49" s="236"/>
      <c r="I49" s="236"/>
      <c r="J49" s="236"/>
      <c r="K49" s="236"/>
      <c r="L49" s="236"/>
      <c r="M49" s="231"/>
      <c r="N49" s="231"/>
      <c r="O49" s="231"/>
    </row>
    <row r="50" spans="1:15" ht="21" customHeight="1">
      <c r="A50" s="213">
        <v>10</v>
      </c>
      <c r="B50" s="487" t="s">
        <v>556</v>
      </c>
      <c r="C50" s="493"/>
      <c r="D50" s="689" t="s">
        <v>173</v>
      </c>
      <c r="E50" s="690"/>
      <c r="F50" s="489" t="s">
        <v>2353</v>
      </c>
      <c r="G50" s="493"/>
      <c r="H50" s="217">
        <v>550000</v>
      </c>
      <c r="I50" s="217">
        <v>550000</v>
      </c>
      <c r="J50" s="217">
        <v>0</v>
      </c>
      <c r="K50" s="217">
        <v>0</v>
      </c>
      <c r="L50" s="217">
        <v>550000</v>
      </c>
      <c r="M50" s="213" t="s">
        <v>281</v>
      </c>
      <c r="N50" s="213" t="s">
        <v>61</v>
      </c>
      <c r="O50" s="213" t="s">
        <v>176</v>
      </c>
    </row>
    <row r="51" spans="1:15" ht="21" customHeight="1">
      <c r="A51" s="222"/>
      <c r="B51" s="676" t="s">
        <v>559</v>
      </c>
      <c r="C51" s="677"/>
      <c r="D51" s="682" t="s">
        <v>174</v>
      </c>
      <c r="E51" s="683"/>
      <c r="F51" s="676" t="s">
        <v>2354</v>
      </c>
      <c r="G51" s="677"/>
      <c r="H51" s="297"/>
      <c r="I51" s="297"/>
      <c r="J51" s="297"/>
      <c r="K51" s="297"/>
      <c r="L51" s="297"/>
      <c r="M51" s="222"/>
      <c r="N51" s="222" t="s">
        <v>98</v>
      </c>
      <c r="O51" s="222"/>
    </row>
    <row r="52" spans="1:15" ht="21" customHeight="1">
      <c r="A52" s="231"/>
      <c r="B52" s="331"/>
      <c r="C52" s="332"/>
      <c r="D52" s="252"/>
      <c r="E52" s="375"/>
      <c r="F52" s="674" t="s">
        <v>2355</v>
      </c>
      <c r="G52" s="675"/>
      <c r="H52" s="584">
        <f>SUM(H35:H51)</f>
        <v>1553000</v>
      </c>
      <c r="I52" s="584">
        <f>SUM(I35:I51)</f>
        <v>1553000</v>
      </c>
      <c r="J52" s="584">
        <f>SUM(J35:J51)</f>
        <v>480000</v>
      </c>
      <c r="K52" s="584">
        <f>SUM(K35:K51)</f>
        <v>500000</v>
      </c>
      <c r="L52" s="584">
        <f>SUM(L35:L51)</f>
        <v>750000</v>
      </c>
      <c r="M52" s="231"/>
      <c r="N52" s="231"/>
      <c r="O52" s="231"/>
    </row>
    <row r="53" spans="1:14" ht="21" customHeight="1">
      <c r="A53" s="310"/>
      <c r="H53" s="569"/>
      <c r="I53" s="569"/>
      <c r="J53" s="569"/>
      <c r="K53" s="569"/>
      <c r="L53" s="569"/>
      <c r="M53" s="570"/>
      <c r="N53" s="310"/>
    </row>
    <row r="54" spans="1:14" ht="21" customHeight="1">
      <c r="A54" s="310"/>
      <c r="H54" s="310"/>
      <c r="I54" s="310"/>
      <c r="J54" s="310"/>
      <c r="K54" s="310"/>
      <c r="L54" s="310"/>
      <c r="M54" s="310"/>
      <c r="N54" s="310"/>
    </row>
    <row r="55" spans="1:15" ht="21" customHeight="1">
      <c r="A55" s="688" t="s">
        <v>2234</v>
      </c>
      <c r="B55" s="688"/>
      <c r="C55" s="688"/>
      <c r="D55" s="688"/>
      <c r="E55" s="688"/>
      <c r="F55" s="688"/>
      <c r="G55" s="688"/>
      <c r="H55" s="688"/>
      <c r="I55" s="688"/>
      <c r="J55" s="688"/>
      <c r="K55" s="688"/>
      <c r="L55" s="688"/>
      <c r="M55" s="688"/>
      <c r="N55" s="688"/>
      <c r="O55" s="688"/>
    </row>
    <row r="56" spans="2:15" ht="21" customHeight="1"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47" t="s">
        <v>767</v>
      </c>
    </row>
    <row r="57" spans="1:15" ht="21" customHeight="1">
      <c r="A57" s="480" t="s">
        <v>851</v>
      </c>
      <c r="B57" s="481"/>
      <c r="C57" s="481"/>
      <c r="D57" s="481"/>
      <c r="E57" s="481"/>
      <c r="F57" s="481"/>
      <c r="G57" s="481"/>
      <c r="H57" s="483"/>
      <c r="I57" s="483"/>
      <c r="J57" s="483"/>
      <c r="K57" s="483"/>
      <c r="L57" s="483"/>
      <c r="M57" s="483"/>
      <c r="N57" s="483"/>
      <c r="O57" s="481"/>
    </row>
    <row r="58" spans="1:15" ht="21" customHeight="1">
      <c r="A58" s="480" t="s">
        <v>909</v>
      </c>
      <c r="B58" s="481"/>
      <c r="C58" s="481"/>
      <c r="D58" s="481"/>
      <c r="E58" s="481"/>
      <c r="F58" s="481"/>
      <c r="G58" s="481"/>
      <c r="H58" s="483"/>
      <c r="I58" s="483"/>
      <c r="J58" s="483"/>
      <c r="K58" s="483"/>
      <c r="L58" s="483"/>
      <c r="M58" s="483"/>
      <c r="N58" s="483"/>
      <c r="O58" s="481"/>
    </row>
    <row r="59" spans="1:15" ht="21" customHeight="1">
      <c r="A59" s="453" t="s">
        <v>168</v>
      </c>
      <c r="B59" s="693" t="s">
        <v>37</v>
      </c>
      <c r="C59" s="694"/>
      <c r="D59" s="693" t="s">
        <v>38</v>
      </c>
      <c r="E59" s="694"/>
      <c r="F59" s="693" t="s">
        <v>39</v>
      </c>
      <c r="G59" s="694"/>
      <c r="H59" s="678" t="s">
        <v>818</v>
      </c>
      <c r="I59" s="679"/>
      <c r="J59" s="679"/>
      <c r="K59" s="679"/>
      <c r="L59" s="479"/>
      <c r="M59" s="454" t="s">
        <v>171</v>
      </c>
      <c r="N59" s="455" t="s">
        <v>40</v>
      </c>
      <c r="O59" s="454" t="s">
        <v>54</v>
      </c>
    </row>
    <row r="60" spans="1:15" ht="21" customHeight="1">
      <c r="A60" s="274"/>
      <c r="B60" s="299"/>
      <c r="C60" s="300"/>
      <c r="D60" s="312"/>
      <c r="E60" s="312"/>
      <c r="F60" s="680" t="s">
        <v>169</v>
      </c>
      <c r="G60" s="681"/>
      <c r="H60" s="459">
        <v>2561</v>
      </c>
      <c r="I60" s="459">
        <v>2562</v>
      </c>
      <c r="J60" s="419">
        <v>2563</v>
      </c>
      <c r="K60" s="454">
        <v>2564</v>
      </c>
      <c r="L60" s="454">
        <v>2565</v>
      </c>
      <c r="M60" s="459" t="s">
        <v>172</v>
      </c>
      <c r="N60" s="249"/>
      <c r="O60" s="459" t="s">
        <v>857</v>
      </c>
    </row>
    <row r="61" spans="1:15" ht="21" customHeight="1">
      <c r="A61" s="330"/>
      <c r="B61" s="252"/>
      <c r="C61" s="375"/>
      <c r="D61" s="311"/>
      <c r="E61" s="311"/>
      <c r="F61" s="330"/>
      <c r="G61" s="239"/>
      <c r="H61" s="231" t="s">
        <v>464</v>
      </c>
      <c r="I61" s="231" t="s">
        <v>464</v>
      </c>
      <c r="J61" s="330" t="s">
        <v>464</v>
      </c>
      <c r="K61" s="231" t="s">
        <v>464</v>
      </c>
      <c r="L61" s="231" t="s">
        <v>464</v>
      </c>
      <c r="M61" s="461"/>
      <c r="N61" s="336"/>
      <c r="O61" s="231"/>
    </row>
    <row r="62" spans="1:15" ht="21" customHeight="1">
      <c r="A62" s="213">
        <v>11</v>
      </c>
      <c r="B62" s="440" t="s">
        <v>2335</v>
      </c>
      <c r="C62" s="493"/>
      <c r="D62" s="689" t="s">
        <v>173</v>
      </c>
      <c r="E62" s="690"/>
      <c r="F62" s="440" t="s">
        <v>2335</v>
      </c>
      <c r="G62" s="493"/>
      <c r="H62" s="217">
        <v>320000</v>
      </c>
      <c r="I62" s="217">
        <v>320000</v>
      </c>
      <c r="J62" s="217">
        <v>0</v>
      </c>
      <c r="K62" s="217">
        <v>0</v>
      </c>
      <c r="L62" s="217">
        <v>500000</v>
      </c>
      <c r="M62" s="213" t="s">
        <v>281</v>
      </c>
      <c r="N62" s="248" t="s">
        <v>61</v>
      </c>
      <c r="O62" s="213" t="s">
        <v>176</v>
      </c>
    </row>
    <row r="63" spans="1:15" ht="21" customHeight="1">
      <c r="A63" s="222"/>
      <c r="B63" s="708" t="s">
        <v>1551</v>
      </c>
      <c r="C63" s="677"/>
      <c r="D63" s="682" t="s">
        <v>174</v>
      </c>
      <c r="E63" s="683"/>
      <c r="F63" s="676" t="s">
        <v>1223</v>
      </c>
      <c r="G63" s="677"/>
      <c r="H63" s="297"/>
      <c r="I63" s="297"/>
      <c r="J63" s="297"/>
      <c r="K63" s="297"/>
      <c r="L63" s="241"/>
      <c r="M63" s="222"/>
      <c r="N63" s="249" t="s">
        <v>98</v>
      </c>
      <c r="O63" s="222"/>
    </row>
    <row r="64" spans="1:15" ht="21" customHeight="1">
      <c r="A64" s="222"/>
      <c r="B64" s="422" t="s">
        <v>1552</v>
      </c>
      <c r="C64" s="478"/>
      <c r="D64" s="373"/>
      <c r="E64" s="374"/>
      <c r="F64" s="253" t="s">
        <v>2344</v>
      </c>
      <c r="G64" s="478"/>
      <c r="H64" s="297"/>
      <c r="I64" s="297"/>
      <c r="J64" s="297"/>
      <c r="K64" s="297"/>
      <c r="L64" s="222"/>
      <c r="M64" s="313"/>
      <c r="N64" s="249"/>
      <c r="O64" s="313"/>
    </row>
    <row r="65" spans="1:15" ht="21" customHeight="1">
      <c r="A65" s="222">
        <v>12</v>
      </c>
      <c r="B65" s="487" t="s">
        <v>556</v>
      </c>
      <c r="C65" s="493"/>
      <c r="D65" s="689" t="s">
        <v>173</v>
      </c>
      <c r="E65" s="690"/>
      <c r="F65" s="489" t="s">
        <v>925</v>
      </c>
      <c r="G65" s="493"/>
      <c r="H65" s="217">
        <v>124000</v>
      </c>
      <c r="I65" s="217">
        <v>124000</v>
      </c>
      <c r="J65" s="217">
        <v>120000</v>
      </c>
      <c r="K65" s="217">
        <v>0</v>
      </c>
      <c r="L65" s="217">
        <v>0</v>
      </c>
      <c r="M65" s="213" t="s">
        <v>281</v>
      </c>
      <c r="N65" s="213" t="s">
        <v>61</v>
      </c>
      <c r="O65" s="213" t="s">
        <v>176</v>
      </c>
    </row>
    <row r="66" spans="1:15" ht="21" customHeight="1">
      <c r="A66" s="222"/>
      <c r="B66" s="253" t="s">
        <v>562</v>
      </c>
      <c r="C66" s="422"/>
      <c r="D66" s="682" t="s">
        <v>174</v>
      </c>
      <c r="E66" s="683"/>
      <c r="F66" s="253" t="s">
        <v>926</v>
      </c>
      <c r="G66" s="422"/>
      <c r="H66" s="241"/>
      <c r="I66" s="241"/>
      <c r="J66" s="241"/>
      <c r="K66" s="241"/>
      <c r="L66" s="241"/>
      <c r="M66" s="222"/>
      <c r="N66" s="222"/>
      <c r="O66" s="222"/>
    </row>
    <row r="67" spans="1:15" ht="21" customHeight="1">
      <c r="A67" s="222"/>
      <c r="B67" s="676" t="s">
        <v>563</v>
      </c>
      <c r="C67" s="677"/>
      <c r="D67" s="682"/>
      <c r="E67" s="683"/>
      <c r="F67" s="676" t="s">
        <v>927</v>
      </c>
      <c r="G67" s="677"/>
      <c r="H67" s="297"/>
      <c r="I67" s="297"/>
      <c r="J67" s="297"/>
      <c r="K67" s="297"/>
      <c r="L67" s="297"/>
      <c r="M67" s="222"/>
      <c r="N67" s="222" t="s">
        <v>98</v>
      </c>
      <c r="O67" s="222"/>
    </row>
    <row r="68" spans="1:15" ht="21" customHeight="1">
      <c r="A68" s="213">
        <v>13</v>
      </c>
      <c r="B68" s="487" t="s">
        <v>556</v>
      </c>
      <c r="C68" s="493"/>
      <c r="D68" s="689" t="s">
        <v>173</v>
      </c>
      <c r="E68" s="690"/>
      <c r="F68" s="489" t="s">
        <v>925</v>
      </c>
      <c r="G68" s="493"/>
      <c r="H68" s="217">
        <v>230000</v>
      </c>
      <c r="I68" s="217">
        <v>230000</v>
      </c>
      <c r="J68" s="217">
        <v>230000</v>
      </c>
      <c r="K68" s="217">
        <v>0</v>
      </c>
      <c r="L68" s="217">
        <v>0</v>
      </c>
      <c r="M68" s="213" t="s">
        <v>281</v>
      </c>
      <c r="N68" s="213" t="s">
        <v>61</v>
      </c>
      <c r="O68" s="213" t="s">
        <v>176</v>
      </c>
    </row>
    <row r="69" spans="1:15" ht="21" customHeight="1">
      <c r="A69" s="222"/>
      <c r="B69" s="676" t="s">
        <v>560</v>
      </c>
      <c r="C69" s="677"/>
      <c r="D69" s="682" t="s">
        <v>174</v>
      </c>
      <c r="E69" s="683"/>
      <c r="F69" s="676" t="s">
        <v>928</v>
      </c>
      <c r="G69" s="677"/>
      <c r="H69" s="297"/>
      <c r="I69" s="297"/>
      <c r="J69" s="297"/>
      <c r="K69" s="297"/>
      <c r="L69" s="297"/>
      <c r="M69" s="222"/>
      <c r="N69" s="222" t="s">
        <v>98</v>
      </c>
      <c r="O69" s="222"/>
    </row>
    <row r="70" spans="1:15" ht="21" customHeight="1">
      <c r="A70" s="231"/>
      <c r="B70" s="331"/>
      <c r="C70" s="332"/>
      <c r="D70" s="252"/>
      <c r="E70" s="375"/>
      <c r="F70" s="674" t="s">
        <v>1831</v>
      </c>
      <c r="G70" s="675"/>
      <c r="H70" s="236"/>
      <c r="I70" s="236"/>
      <c r="J70" s="236"/>
      <c r="K70" s="236"/>
      <c r="L70" s="236"/>
      <c r="M70" s="231"/>
      <c r="N70" s="231"/>
      <c r="O70" s="231"/>
    </row>
    <row r="71" spans="1:15" ht="21" customHeight="1">
      <c r="A71" s="213">
        <v>14</v>
      </c>
      <c r="B71" s="253" t="s">
        <v>556</v>
      </c>
      <c r="C71" s="422"/>
      <c r="D71" s="689" t="s">
        <v>173</v>
      </c>
      <c r="E71" s="690"/>
      <c r="F71" s="462" t="s">
        <v>925</v>
      </c>
      <c r="G71" s="422"/>
      <c r="H71" s="217">
        <v>550000</v>
      </c>
      <c r="I71" s="217">
        <v>550000</v>
      </c>
      <c r="J71" s="217">
        <v>0</v>
      </c>
      <c r="K71" s="217">
        <v>0</v>
      </c>
      <c r="L71" s="217">
        <v>550000</v>
      </c>
      <c r="M71" s="213" t="s">
        <v>281</v>
      </c>
      <c r="N71" s="222" t="s">
        <v>61</v>
      </c>
      <c r="O71" s="222" t="s">
        <v>176</v>
      </c>
    </row>
    <row r="72" spans="1:15" ht="21" customHeight="1">
      <c r="A72" s="222"/>
      <c r="B72" s="676" t="s">
        <v>561</v>
      </c>
      <c r="C72" s="677"/>
      <c r="D72" s="682" t="s">
        <v>174</v>
      </c>
      <c r="E72" s="683"/>
      <c r="F72" s="676" t="s">
        <v>2356</v>
      </c>
      <c r="G72" s="677"/>
      <c r="H72" s="297"/>
      <c r="I72" s="297"/>
      <c r="J72" s="297"/>
      <c r="K72" s="297"/>
      <c r="L72" s="297"/>
      <c r="M72" s="222"/>
      <c r="N72" s="222" t="s">
        <v>98</v>
      </c>
      <c r="O72" s="222"/>
    </row>
    <row r="73" spans="1:15" ht="21" customHeight="1">
      <c r="A73" s="231"/>
      <c r="B73" s="331"/>
      <c r="C73" s="332"/>
      <c r="D73" s="252"/>
      <c r="E73" s="375"/>
      <c r="F73" s="674" t="s">
        <v>2357</v>
      </c>
      <c r="G73" s="675"/>
      <c r="H73" s="236"/>
      <c r="I73" s="236"/>
      <c r="J73" s="236"/>
      <c r="K73" s="236"/>
      <c r="L73" s="236"/>
      <c r="M73" s="231"/>
      <c r="N73" s="231"/>
      <c r="O73" s="231"/>
    </row>
    <row r="74" spans="1:15" ht="21" customHeight="1">
      <c r="A74" s="213">
        <v>15</v>
      </c>
      <c r="B74" s="689" t="s">
        <v>469</v>
      </c>
      <c r="C74" s="690"/>
      <c r="D74" s="689" t="s">
        <v>173</v>
      </c>
      <c r="E74" s="690"/>
      <c r="F74" s="699" t="s">
        <v>2361</v>
      </c>
      <c r="G74" s="700"/>
      <c r="H74" s="217">
        <v>337000</v>
      </c>
      <c r="I74" s="217">
        <v>337000</v>
      </c>
      <c r="J74" s="217">
        <v>0</v>
      </c>
      <c r="K74" s="217">
        <v>0</v>
      </c>
      <c r="L74" s="217">
        <v>0</v>
      </c>
      <c r="M74" s="213" t="s">
        <v>281</v>
      </c>
      <c r="N74" s="213" t="s">
        <v>61</v>
      </c>
      <c r="O74" s="213" t="s">
        <v>176</v>
      </c>
    </row>
    <row r="75" spans="1:15" ht="21" customHeight="1">
      <c r="A75" s="222"/>
      <c r="B75" s="682" t="s">
        <v>1809</v>
      </c>
      <c r="C75" s="683"/>
      <c r="D75" s="682" t="s">
        <v>174</v>
      </c>
      <c r="E75" s="683"/>
      <c r="F75" s="682" t="s">
        <v>2358</v>
      </c>
      <c r="G75" s="683"/>
      <c r="H75" s="297"/>
      <c r="I75" s="297"/>
      <c r="J75" s="297"/>
      <c r="K75" s="297"/>
      <c r="L75" s="297"/>
      <c r="M75" s="222"/>
      <c r="N75" s="222" t="s">
        <v>98</v>
      </c>
      <c r="O75" s="313"/>
    </row>
    <row r="76" spans="1:15" ht="21" customHeight="1">
      <c r="A76" s="231"/>
      <c r="B76" s="331"/>
      <c r="C76" s="332"/>
      <c r="D76" s="252"/>
      <c r="E76" s="375"/>
      <c r="F76" s="686" t="s">
        <v>395</v>
      </c>
      <c r="G76" s="687"/>
      <c r="H76" s="236"/>
      <c r="I76" s="236"/>
      <c r="J76" s="236"/>
      <c r="K76" s="236"/>
      <c r="L76" s="236"/>
      <c r="M76" s="231"/>
      <c r="N76" s="231"/>
      <c r="O76" s="335"/>
    </row>
    <row r="77" spans="1:15" ht="21" customHeight="1">
      <c r="A77" s="213">
        <v>16</v>
      </c>
      <c r="B77" s="689" t="s">
        <v>1622</v>
      </c>
      <c r="C77" s="690"/>
      <c r="D77" s="689" t="s">
        <v>173</v>
      </c>
      <c r="E77" s="690"/>
      <c r="F77" s="699" t="s">
        <v>2360</v>
      </c>
      <c r="G77" s="700"/>
      <c r="H77" s="217">
        <v>875000</v>
      </c>
      <c r="I77" s="217">
        <v>875000</v>
      </c>
      <c r="J77" s="217">
        <v>0</v>
      </c>
      <c r="K77" s="217">
        <v>875000</v>
      </c>
      <c r="L77" s="217">
        <v>0</v>
      </c>
      <c r="M77" s="213" t="s">
        <v>281</v>
      </c>
      <c r="N77" s="213" t="s">
        <v>61</v>
      </c>
      <c r="O77" s="213" t="s">
        <v>176</v>
      </c>
    </row>
    <row r="78" spans="1:15" ht="21" customHeight="1">
      <c r="A78" s="222"/>
      <c r="B78" s="682" t="s">
        <v>1623</v>
      </c>
      <c r="C78" s="683"/>
      <c r="D78" s="682" t="s">
        <v>174</v>
      </c>
      <c r="E78" s="683"/>
      <c r="F78" s="684" t="s">
        <v>396</v>
      </c>
      <c r="G78" s="685"/>
      <c r="H78" s="297"/>
      <c r="I78" s="297"/>
      <c r="J78" s="297"/>
      <c r="K78" s="297"/>
      <c r="L78" s="297"/>
      <c r="M78" s="222"/>
      <c r="N78" s="222" t="s">
        <v>98</v>
      </c>
      <c r="O78" s="222"/>
    </row>
    <row r="79" spans="1:15" ht="21" customHeight="1">
      <c r="A79" s="231"/>
      <c r="B79" s="686" t="s">
        <v>581</v>
      </c>
      <c r="C79" s="687"/>
      <c r="D79" s="252"/>
      <c r="E79" s="375"/>
      <c r="F79" s="686" t="s">
        <v>2359</v>
      </c>
      <c r="G79" s="687"/>
      <c r="H79" s="584">
        <f>SUM(H62:H78)</f>
        <v>2436000</v>
      </c>
      <c r="I79" s="584">
        <f>SUM(I62:I78)</f>
        <v>2436000</v>
      </c>
      <c r="J79" s="584">
        <f>SUM(J62:J78)</f>
        <v>350000</v>
      </c>
      <c r="K79" s="584">
        <f>SUM(K62:K78)</f>
        <v>875000</v>
      </c>
      <c r="L79" s="584">
        <f>SUM(L62:L78)</f>
        <v>1050000</v>
      </c>
      <c r="M79" s="231"/>
      <c r="N79" s="231"/>
      <c r="O79" s="231"/>
    </row>
    <row r="80" spans="1:15" ht="21" customHeight="1">
      <c r="A80" s="688" t="s">
        <v>2235</v>
      </c>
      <c r="B80" s="688"/>
      <c r="C80" s="688"/>
      <c r="D80" s="688"/>
      <c r="E80" s="688"/>
      <c r="F80" s="688"/>
      <c r="G80" s="688"/>
      <c r="H80" s="688"/>
      <c r="I80" s="688"/>
      <c r="J80" s="688"/>
      <c r="K80" s="688"/>
      <c r="L80" s="688"/>
      <c r="M80" s="688"/>
      <c r="N80" s="688"/>
      <c r="O80" s="688"/>
    </row>
    <row r="81" spans="2:15" ht="21" customHeight="1">
      <c r="B81" s="492"/>
      <c r="C81" s="492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47" t="s">
        <v>767</v>
      </c>
    </row>
    <row r="82" spans="1:15" ht="21" customHeight="1">
      <c r="A82" s="480" t="s">
        <v>851</v>
      </c>
      <c r="B82" s="481"/>
      <c r="C82" s="481"/>
      <c r="D82" s="481"/>
      <c r="E82" s="481"/>
      <c r="F82" s="481"/>
      <c r="G82" s="481"/>
      <c r="H82" s="483"/>
      <c r="I82" s="483"/>
      <c r="J82" s="483"/>
      <c r="K82" s="483"/>
      <c r="L82" s="483"/>
      <c r="M82" s="483"/>
      <c r="N82" s="483"/>
      <c r="O82" s="481"/>
    </row>
    <row r="83" spans="1:15" ht="21" customHeight="1">
      <c r="A83" s="480" t="s">
        <v>909</v>
      </c>
      <c r="B83" s="481"/>
      <c r="C83" s="481"/>
      <c r="D83" s="481"/>
      <c r="E83" s="481"/>
      <c r="F83" s="481"/>
      <c r="G83" s="481"/>
      <c r="H83" s="483"/>
      <c r="I83" s="483"/>
      <c r="J83" s="483"/>
      <c r="K83" s="483"/>
      <c r="L83" s="483"/>
      <c r="M83" s="483"/>
      <c r="N83" s="483"/>
      <c r="O83" s="481"/>
    </row>
    <row r="84" spans="1:15" ht="21" customHeight="1">
      <c r="A84" s="453" t="s">
        <v>168</v>
      </c>
      <c r="B84" s="693" t="s">
        <v>37</v>
      </c>
      <c r="C84" s="694"/>
      <c r="D84" s="693" t="s">
        <v>38</v>
      </c>
      <c r="E84" s="694"/>
      <c r="F84" s="693" t="s">
        <v>39</v>
      </c>
      <c r="G84" s="694"/>
      <c r="H84" s="678" t="s">
        <v>818</v>
      </c>
      <c r="I84" s="679"/>
      <c r="J84" s="679"/>
      <c r="K84" s="679"/>
      <c r="L84" s="479"/>
      <c r="M84" s="454" t="s">
        <v>171</v>
      </c>
      <c r="N84" s="455" t="s">
        <v>40</v>
      </c>
      <c r="O84" s="454" t="s">
        <v>54</v>
      </c>
    </row>
    <row r="85" spans="1:15" ht="21" customHeight="1">
      <c r="A85" s="274"/>
      <c r="B85" s="299"/>
      <c r="C85" s="300"/>
      <c r="D85" s="312"/>
      <c r="E85" s="312"/>
      <c r="F85" s="680" t="s">
        <v>169</v>
      </c>
      <c r="G85" s="681"/>
      <c r="H85" s="459">
        <v>2561</v>
      </c>
      <c r="I85" s="459">
        <v>2562</v>
      </c>
      <c r="J85" s="419">
        <v>2563</v>
      </c>
      <c r="K85" s="454">
        <v>2564</v>
      </c>
      <c r="L85" s="454">
        <v>2565</v>
      </c>
      <c r="M85" s="459" t="s">
        <v>172</v>
      </c>
      <c r="N85" s="249"/>
      <c r="O85" s="459" t="s">
        <v>857</v>
      </c>
    </row>
    <row r="86" spans="1:15" ht="21" customHeight="1">
      <c r="A86" s="330"/>
      <c r="B86" s="252"/>
      <c r="C86" s="375"/>
      <c r="D86" s="311"/>
      <c r="E86" s="311"/>
      <c r="F86" s="330"/>
      <c r="G86" s="239"/>
      <c r="H86" s="231" t="s">
        <v>464</v>
      </c>
      <c r="I86" s="231" t="s">
        <v>464</v>
      </c>
      <c r="J86" s="330" t="s">
        <v>464</v>
      </c>
      <c r="K86" s="231" t="s">
        <v>464</v>
      </c>
      <c r="L86" s="231" t="s">
        <v>464</v>
      </c>
      <c r="M86" s="461"/>
      <c r="N86" s="336"/>
      <c r="O86" s="231"/>
    </row>
    <row r="87" spans="1:15" ht="21" customHeight="1">
      <c r="A87" s="213">
        <v>17</v>
      </c>
      <c r="B87" s="689" t="s">
        <v>1803</v>
      </c>
      <c r="C87" s="690"/>
      <c r="D87" s="689" t="s">
        <v>173</v>
      </c>
      <c r="E87" s="690"/>
      <c r="F87" s="699" t="s">
        <v>1802</v>
      </c>
      <c r="G87" s="700"/>
      <c r="H87" s="217">
        <v>2183000</v>
      </c>
      <c r="I87" s="217">
        <v>2183000</v>
      </c>
      <c r="J87" s="217">
        <v>0</v>
      </c>
      <c r="K87" s="217">
        <v>0</v>
      </c>
      <c r="L87" s="217">
        <v>0</v>
      </c>
      <c r="M87" s="213" t="s">
        <v>281</v>
      </c>
      <c r="N87" s="213" t="s">
        <v>908</v>
      </c>
      <c r="O87" s="213" t="s">
        <v>176</v>
      </c>
    </row>
    <row r="88" spans="1:15" ht="21" customHeight="1">
      <c r="A88" s="222"/>
      <c r="B88" s="682" t="s">
        <v>1804</v>
      </c>
      <c r="C88" s="683"/>
      <c r="D88" s="682" t="s">
        <v>174</v>
      </c>
      <c r="E88" s="683"/>
      <c r="F88" s="682" t="s">
        <v>1857</v>
      </c>
      <c r="G88" s="683"/>
      <c r="H88" s="297"/>
      <c r="I88" s="297"/>
      <c r="J88" s="297"/>
      <c r="K88" s="297"/>
      <c r="L88" s="312"/>
      <c r="M88" s="222"/>
      <c r="N88" s="222" t="s">
        <v>1351</v>
      </c>
      <c r="O88" s="222"/>
    </row>
    <row r="89" spans="1:15" ht="21" customHeight="1">
      <c r="A89" s="222"/>
      <c r="B89" s="299" t="s">
        <v>1805</v>
      </c>
      <c r="C89" s="312"/>
      <c r="D89" s="299"/>
      <c r="E89" s="300"/>
      <c r="F89" s="312" t="s">
        <v>1858</v>
      </c>
      <c r="G89" s="312"/>
      <c r="H89" s="241"/>
      <c r="I89" s="241"/>
      <c r="J89" s="241"/>
      <c r="K89" s="241"/>
      <c r="L89" s="222"/>
      <c r="M89" s="313"/>
      <c r="N89" s="222" t="s">
        <v>1352</v>
      </c>
      <c r="O89" s="222"/>
    </row>
    <row r="90" spans="1:15" ht="21" customHeight="1">
      <c r="A90" s="231"/>
      <c r="B90" s="252"/>
      <c r="C90" s="311"/>
      <c r="D90" s="252"/>
      <c r="E90" s="375"/>
      <c r="F90" s="311" t="s">
        <v>1859</v>
      </c>
      <c r="G90" s="311"/>
      <c r="H90" s="236"/>
      <c r="I90" s="236"/>
      <c r="J90" s="236"/>
      <c r="K90" s="236"/>
      <c r="L90" s="231"/>
      <c r="M90" s="335"/>
      <c r="N90" s="231"/>
      <c r="O90" s="231"/>
    </row>
    <row r="91" spans="1:15" ht="21" customHeight="1">
      <c r="A91" s="222">
        <v>18</v>
      </c>
      <c r="B91" s="682" t="s">
        <v>1807</v>
      </c>
      <c r="C91" s="683"/>
      <c r="D91" s="682" t="s">
        <v>173</v>
      </c>
      <c r="E91" s="683"/>
      <c r="F91" s="684" t="s">
        <v>2362</v>
      </c>
      <c r="G91" s="685"/>
      <c r="H91" s="241">
        <v>0</v>
      </c>
      <c r="I91" s="241">
        <v>0</v>
      </c>
      <c r="J91" s="241">
        <v>160000</v>
      </c>
      <c r="K91" s="241">
        <v>0</v>
      </c>
      <c r="L91" s="241">
        <v>0</v>
      </c>
      <c r="M91" s="222" t="s">
        <v>281</v>
      </c>
      <c r="N91" s="222" t="s">
        <v>908</v>
      </c>
      <c r="O91" s="222" t="s">
        <v>176</v>
      </c>
    </row>
    <row r="92" spans="1:15" ht="21" customHeight="1">
      <c r="A92" s="222"/>
      <c r="B92" s="682" t="s">
        <v>1806</v>
      </c>
      <c r="C92" s="683"/>
      <c r="D92" s="682" t="s">
        <v>174</v>
      </c>
      <c r="E92" s="683"/>
      <c r="F92" s="682" t="s">
        <v>2227</v>
      </c>
      <c r="G92" s="683"/>
      <c r="H92" s="297"/>
      <c r="I92" s="297"/>
      <c r="J92" s="297"/>
      <c r="K92" s="297"/>
      <c r="L92" s="297"/>
      <c r="M92" s="222"/>
      <c r="N92" s="222" t="s">
        <v>1351</v>
      </c>
      <c r="O92" s="222"/>
    </row>
    <row r="93" spans="1:15" ht="21" customHeight="1">
      <c r="A93" s="222"/>
      <c r="B93" s="686" t="s">
        <v>1840</v>
      </c>
      <c r="C93" s="687"/>
      <c r="D93" s="252"/>
      <c r="E93" s="375"/>
      <c r="F93" s="686" t="s">
        <v>1841</v>
      </c>
      <c r="G93" s="687"/>
      <c r="H93" s="236"/>
      <c r="I93" s="236"/>
      <c r="J93" s="236"/>
      <c r="K93" s="236"/>
      <c r="L93" s="236"/>
      <c r="M93" s="231"/>
      <c r="N93" s="231" t="s">
        <v>1352</v>
      </c>
      <c r="O93" s="231"/>
    </row>
    <row r="94" spans="1:15" ht="21" customHeight="1">
      <c r="A94" s="213">
        <v>19</v>
      </c>
      <c r="B94" s="689" t="s">
        <v>939</v>
      </c>
      <c r="C94" s="700"/>
      <c r="D94" s="689" t="s">
        <v>173</v>
      </c>
      <c r="E94" s="690"/>
      <c r="F94" s="689" t="s">
        <v>1837</v>
      </c>
      <c r="G94" s="700"/>
      <c r="H94" s="217">
        <v>110000</v>
      </c>
      <c r="I94" s="217">
        <v>110000</v>
      </c>
      <c r="J94" s="217">
        <v>110000</v>
      </c>
      <c r="K94" s="217">
        <v>0</v>
      </c>
      <c r="L94" s="217">
        <v>0</v>
      </c>
      <c r="M94" s="213" t="s">
        <v>281</v>
      </c>
      <c r="N94" s="213" t="s">
        <v>908</v>
      </c>
      <c r="O94" s="213" t="s">
        <v>176</v>
      </c>
    </row>
    <row r="95" spans="1:15" ht="21" customHeight="1">
      <c r="A95" s="222"/>
      <c r="B95" s="682" t="s">
        <v>941</v>
      </c>
      <c r="C95" s="683"/>
      <c r="D95" s="682" t="s">
        <v>174</v>
      </c>
      <c r="E95" s="683"/>
      <c r="F95" s="682" t="s">
        <v>1838</v>
      </c>
      <c r="G95" s="683"/>
      <c r="H95" s="297"/>
      <c r="I95" s="297"/>
      <c r="J95" s="297"/>
      <c r="K95" s="297"/>
      <c r="L95" s="297"/>
      <c r="M95" s="222"/>
      <c r="N95" s="222" t="s">
        <v>1351</v>
      </c>
      <c r="O95" s="222"/>
    </row>
    <row r="96" spans="1:15" ht="21" customHeight="1">
      <c r="A96" s="222"/>
      <c r="B96" s="682" t="s">
        <v>940</v>
      </c>
      <c r="C96" s="683"/>
      <c r="D96" s="373"/>
      <c r="E96" s="374"/>
      <c r="F96" s="682" t="s">
        <v>2347</v>
      </c>
      <c r="G96" s="683"/>
      <c r="H96" s="297"/>
      <c r="I96" s="297"/>
      <c r="J96" s="297"/>
      <c r="K96" s="297"/>
      <c r="L96" s="297"/>
      <c r="M96" s="222"/>
      <c r="N96" s="222" t="s">
        <v>1352</v>
      </c>
      <c r="O96" s="222"/>
    </row>
    <row r="97" spans="1:15" ht="21" customHeight="1">
      <c r="A97" s="213">
        <v>20</v>
      </c>
      <c r="B97" s="689" t="s">
        <v>1808</v>
      </c>
      <c r="C97" s="690"/>
      <c r="D97" s="689" t="s">
        <v>173</v>
      </c>
      <c r="E97" s="690"/>
      <c r="F97" s="689" t="s">
        <v>1808</v>
      </c>
      <c r="G97" s="690"/>
      <c r="H97" s="240">
        <v>0</v>
      </c>
      <c r="I97" s="240">
        <v>0</v>
      </c>
      <c r="J97" s="217">
        <v>160000</v>
      </c>
      <c r="K97" s="240">
        <v>0</v>
      </c>
      <c r="L97" s="217">
        <v>0</v>
      </c>
      <c r="M97" s="248" t="s">
        <v>281</v>
      </c>
      <c r="N97" s="213" t="s">
        <v>908</v>
      </c>
      <c r="O97" s="220" t="s">
        <v>176</v>
      </c>
    </row>
    <row r="98" spans="1:15" ht="21" customHeight="1">
      <c r="A98" s="222"/>
      <c r="B98" s="682" t="s">
        <v>1814</v>
      </c>
      <c r="C98" s="683"/>
      <c r="D98" s="682" t="s">
        <v>174</v>
      </c>
      <c r="E98" s="683"/>
      <c r="F98" s="682" t="s">
        <v>1563</v>
      </c>
      <c r="G98" s="683"/>
      <c r="H98" s="301"/>
      <c r="I98" s="297"/>
      <c r="J98" s="441"/>
      <c r="K98" s="301"/>
      <c r="L98" s="297"/>
      <c r="M98" s="249"/>
      <c r="N98" s="222" t="s">
        <v>1351</v>
      </c>
      <c r="O98" s="230"/>
    </row>
    <row r="99" spans="1:15" ht="21" customHeight="1">
      <c r="A99" s="231"/>
      <c r="B99" s="682" t="s">
        <v>1815</v>
      </c>
      <c r="C99" s="683"/>
      <c r="D99" s="373"/>
      <c r="E99" s="374"/>
      <c r="F99" s="682" t="s">
        <v>2345</v>
      </c>
      <c r="G99" s="683"/>
      <c r="H99" s="302"/>
      <c r="I99" s="297"/>
      <c r="J99" s="302"/>
      <c r="K99" s="301"/>
      <c r="L99" s="297"/>
      <c r="M99" s="249"/>
      <c r="N99" s="231" t="s">
        <v>1352</v>
      </c>
      <c r="O99" s="230"/>
    </row>
    <row r="100" spans="1:15" ht="21" customHeight="1">
      <c r="A100" s="213">
        <v>21</v>
      </c>
      <c r="B100" s="689" t="s">
        <v>1808</v>
      </c>
      <c r="C100" s="690"/>
      <c r="D100" s="689" t="s">
        <v>173</v>
      </c>
      <c r="E100" s="690"/>
      <c r="F100" s="699" t="s">
        <v>1851</v>
      </c>
      <c r="G100" s="700"/>
      <c r="H100" s="240">
        <v>96000</v>
      </c>
      <c r="I100" s="240">
        <v>96000</v>
      </c>
      <c r="J100" s="240">
        <v>0</v>
      </c>
      <c r="K100" s="240">
        <v>0</v>
      </c>
      <c r="L100" s="217">
        <v>0</v>
      </c>
      <c r="M100" s="248" t="s">
        <v>281</v>
      </c>
      <c r="N100" s="213" t="s">
        <v>908</v>
      </c>
      <c r="O100" s="220" t="s">
        <v>176</v>
      </c>
    </row>
    <row r="101" spans="1:15" ht="21" customHeight="1">
      <c r="A101" s="222"/>
      <c r="B101" s="682" t="s">
        <v>1561</v>
      </c>
      <c r="C101" s="683"/>
      <c r="D101" s="682" t="s">
        <v>174</v>
      </c>
      <c r="E101" s="683"/>
      <c r="F101" s="682" t="s">
        <v>1850</v>
      </c>
      <c r="G101" s="683"/>
      <c r="H101" s="301"/>
      <c r="I101" s="297"/>
      <c r="J101" s="441"/>
      <c r="K101" s="301"/>
      <c r="L101" s="297"/>
      <c r="M101" s="249"/>
      <c r="N101" s="222" t="s">
        <v>1351</v>
      </c>
      <c r="O101" s="230"/>
    </row>
    <row r="102" spans="1:15" ht="21" customHeight="1">
      <c r="A102" s="231"/>
      <c r="B102" s="686" t="s">
        <v>1562</v>
      </c>
      <c r="C102" s="687"/>
      <c r="D102" s="331"/>
      <c r="E102" s="332"/>
      <c r="F102" s="686" t="s">
        <v>2346</v>
      </c>
      <c r="G102" s="687"/>
      <c r="H102" s="585">
        <f>SUM(H87:H101)</f>
        <v>2389000</v>
      </c>
      <c r="I102" s="586">
        <f>SUM(I87:I101)</f>
        <v>2389000</v>
      </c>
      <c r="J102" s="585">
        <f>SUM(J87:J101)</f>
        <v>430000</v>
      </c>
      <c r="K102" s="587">
        <f>SUM(K87:K101)</f>
        <v>0</v>
      </c>
      <c r="L102" s="584">
        <f>SUM(L87:L101)</f>
        <v>0</v>
      </c>
      <c r="M102" s="336"/>
      <c r="N102" s="231" t="s">
        <v>1352</v>
      </c>
      <c r="O102" s="375"/>
    </row>
    <row r="103" spans="1:15" ht="21" customHeight="1">
      <c r="A103" s="248"/>
      <c r="B103" s="402"/>
      <c r="C103" s="402"/>
      <c r="D103" s="402"/>
      <c r="E103" s="402"/>
      <c r="F103" s="402"/>
      <c r="G103" s="402"/>
      <c r="H103" s="571"/>
      <c r="I103" s="571"/>
      <c r="J103" s="571"/>
      <c r="K103" s="218"/>
      <c r="L103" s="218"/>
      <c r="M103" s="248"/>
      <c r="N103" s="248"/>
      <c r="O103" s="440"/>
    </row>
    <row r="104" spans="1:15" ht="21" customHeight="1">
      <c r="A104" s="249"/>
      <c r="B104" s="389"/>
      <c r="C104" s="389"/>
      <c r="D104" s="389"/>
      <c r="E104" s="389"/>
      <c r="F104" s="389"/>
      <c r="G104" s="389"/>
      <c r="H104" s="249"/>
      <c r="I104" s="249"/>
      <c r="J104" s="249"/>
      <c r="K104" s="242"/>
      <c r="L104" s="242"/>
      <c r="M104" s="249"/>
      <c r="N104" s="249"/>
      <c r="O104" s="312"/>
    </row>
    <row r="105" spans="1:15" ht="21" customHeight="1">
      <c r="A105" s="249"/>
      <c r="B105" s="389"/>
      <c r="C105" s="389"/>
      <c r="D105" s="389"/>
      <c r="E105" s="389"/>
      <c r="F105" s="389"/>
      <c r="G105" s="389"/>
      <c r="H105" s="249"/>
      <c r="I105" s="249"/>
      <c r="J105" s="249"/>
      <c r="K105" s="242"/>
      <c r="L105" s="242"/>
      <c r="M105" s="249"/>
      <c r="N105" s="249"/>
      <c r="O105" s="312"/>
    </row>
    <row r="106" spans="1:15" ht="21" customHeight="1">
      <c r="A106" s="249"/>
      <c r="B106" s="389"/>
      <c r="C106" s="389"/>
      <c r="D106" s="389"/>
      <c r="E106" s="389"/>
      <c r="F106" s="389"/>
      <c r="G106" s="389"/>
      <c r="H106" s="249"/>
      <c r="I106" s="249"/>
      <c r="J106" s="249"/>
      <c r="K106" s="242"/>
      <c r="L106" s="242"/>
      <c r="M106" s="249"/>
      <c r="N106" s="249"/>
      <c r="O106" s="312"/>
    </row>
    <row r="107" spans="1:15" ht="21" customHeight="1">
      <c r="A107" s="688" t="s">
        <v>2236</v>
      </c>
      <c r="B107" s="688"/>
      <c r="C107" s="688"/>
      <c r="D107" s="688"/>
      <c r="E107" s="688"/>
      <c r="F107" s="688"/>
      <c r="G107" s="688"/>
      <c r="H107" s="688"/>
      <c r="I107" s="688"/>
      <c r="J107" s="688"/>
      <c r="K107" s="688"/>
      <c r="L107" s="688"/>
      <c r="M107" s="688"/>
      <c r="N107" s="688"/>
      <c r="O107" s="688"/>
    </row>
    <row r="108" spans="2:15" ht="21" customHeight="1">
      <c r="B108" s="492"/>
      <c r="C108" s="492"/>
      <c r="D108" s="492"/>
      <c r="E108" s="492"/>
      <c r="F108" s="492"/>
      <c r="G108" s="492"/>
      <c r="H108" s="492"/>
      <c r="I108" s="492"/>
      <c r="J108" s="492"/>
      <c r="K108" s="492"/>
      <c r="L108" s="492"/>
      <c r="M108" s="492"/>
      <c r="N108" s="492"/>
      <c r="O108" s="447" t="s">
        <v>767</v>
      </c>
    </row>
    <row r="109" spans="1:15" ht="21" customHeight="1">
      <c r="A109" s="480" t="s">
        <v>851</v>
      </c>
      <c r="B109" s="481"/>
      <c r="C109" s="481"/>
      <c r="D109" s="481"/>
      <c r="E109" s="481"/>
      <c r="F109" s="481"/>
      <c r="G109" s="481"/>
      <c r="H109" s="483"/>
      <c r="I109" s="483"/>
      <c r="J109" s="483"/>
      <c r="K109" s="483"/>
      <c r="L109" s="483"/>
      <c r="M109" s="483"/>
      <c r="N109" s="483"/>
      <c r="O109" s="481"/>
    </row>
    <row r="110" spans="1:15" ht="21" customHeight="1">
      <c r="A110" s="480" t="s">
        <v>909</v>
      </c>
      <c r="B110" s="481"/>
      <c r="C110" s="481"/>
      <c r="D110" s="481"/>
      <c r="E110" s="481"/>
      <c r="F110" s="481"/>
      <c r="G110" s="481"/>
      <c r="H110" s="483"/>
      <c r="I110" s="483"/>
      <c r="J110" s="483"/>
      <c r="K110" s="483"/>
      <c r="L110" s="483"/>
      <c r="M110" s="483"/>
      <c r="N110" s="483"/>
      <c r="O110" s="481"/>
    </row>
    <row r="111" spans="1:15" ht="21" customHeight="1">
      <c r="A111" s="453" t="s">
        <v>168</v>
      </c>
      <c r="B111" s="693" t="s">
        <v>37</v>
      </c>
      <c r="C111" s="694"/>
      <c r="D111" s="693" t="s">
        <v>38</v>
      </c>
      <c r="E111" s="694"/>
      <c r="F111" s="693" t="s">
        <v>39</v>
      </c>
      <c r="G111" s="694"/>
      <c r="H111" s="678" t="s">
        <v>818</v>
      </c>
      <c r="I111" s="679"/>
      <c r="J111" s="679"/>
      <c r="K111" s="679"/>
      <c r="L111" s="479"/>
      <c r="M111" s="454" t="s">
        <v>171</v>
      </c>
      <c r="N111" s="455" t="s">
        <v>40</v>
      </c>
      <c r="O111" s="454" t="s">
        <v>54</v>
      </c>
    </row>
    <row r="112" spans="1:15" ht="21" customHeight="1">
      <c r="A112" s="274"/>
      <c r="B112" s="299"/>
      <c r="C112" s="300"/>
      <c r="D112" s="312"/>
      <c r="E112" s="312"/>
      <c r="F112" s="680" t="s">
        <v>169</v>
      </c>
      <c r="G112" s="681"/>
      <c r="H112" s="459">
        <v>2561</v>
      </c>
      <c r="I112" s="459">
        <v>2562</v>
      </c>
      <c r="J112" s="419">
        <v>2563</v>
      </c>
      <c r="K112" s="454">
        <v>2564</v>
      </c>
      <c r="L112" s="454">
        <v>2565</v>
      </c>
      <c r="M112" s="459" t="s">
        <v>172</v>
      </c>
      <c r="N112" s="249"/>
      <c r="O112" s="459" t="s">
        <v>857</v>
      </c>
    </row>
    <row r="113" spans="1:15" ht="21" customHeight="1">
      <c r="A113" s="330"/>
      <c r="B113" s="252"/>
      <c r="C113" s="375"/>
      <c r="D113" s="311"/>
      <c r="E113" s="311"/>
      <c r="F113" s="330"/>
      <c r="G113" s="239"/>
      <c r="H113" s="231" t="s">
        <v>464</v>
      </c>
      <c r="I113" s="231" t="s">
        <v>464</v>
      </c>
      <c r="J113" s="330" t="s">
        <v>464</v>
      </c>
      <c r="K113" s="231" t="s">
        <v>464</v>
      </c>
      <c r="L113" s="231" t="s">
        <v>464</v>
      </c>
      <c r="M113" s="461"/>
      <c r="N113" s="336"/>
      <c r="O113" s="231"/>
    </row>
    <row r="114" spans="1:15" ht="21" customHeight="1">
      <c r="A114" s="213">
        <v>22</v>
      </c>
      <c r="B114" s="307" t="s">
        <v>2363</v>
      </c>
      <c r="C114" s="308"/>
      <c r="D114" s="307" t="s">
        <v>173</v>
      </c>
      <c r="E114" s="308"/>
      <c r="F114" s="307" t="s">
        <v>2363</v>
      </c>
      <c r="G114" s="220"/>
      <c r="H114" s="217">
        <v>100000</v>
      </c>
      <c r="I114" s="217">
        <v>100000</v>
      </c>
      <c r="J114" s="240">
        <v>0</v>
      </c>
      <c r="K114" s="217">
        <v>0</v>
      </c>
      <c r="L114" s="217">
        <v>0</v>
      </c>
      <c r="M114" s="213" t="s">
        <v>1659</v>
      </c>
      <c r="N114" s="248" t="s">
        <v>1648</v>
      </c>
      <c r="O114" s="213" t="s">
        <v>176</v>
      </c>
    </row>
    <row r="115" spans="1:15" ht="21" customHeight="1">
      <c r="A115" s="222"/>
      <c r="B115" s="299" t="s">
        <v>470</v>
      </c>
      <c r="C115" s="300"/>
      <c r="D115" s="299" t="s">
        <v>179</v>
      </c>
      <c r="E115" s="300"/>
      <c r="F115" s="299" t="s">
        <v>470</v>
      </c>
      <c r="G115" s="300"/>
      <c r="H115" s="301"/>
      <c r="I115" s="297"/>
      <c r="J115" s="302"/>
      <c r="K115" s="297"/>
      <c r="L115" s="297"/>
      <c r="M115" s="222" t="s">
        <v>907</v>
      </c>
      <c r="N115" s="230" t="s">
        <v>1656</v>
      </c>
      <c r="O115" s="222"/>
    </row>
    <row r="116" spans="1:15" ht="21" customHeight="1">
      <c r="A116" s="222"/>
      <c r="B116" s="299" t="s">
        <v>582</v>
      </c>
      <c r="C116" s="300"/>
      <c r="D116" s="299"/>
      <c r="E116" s="300"/>
      <c r="F116" s="299" t="s">
        <v>1565</v>
      </c>
      <c r="G116" s="300"/>
      <c r="H116" s="301"/>
      <c r="I116" s="297"/>
      <c r="J116" s="302"/>
      <c r="K116" s="297"/>
      <c r="L116" s="297"/>
      <c r="M116" s="222"/>
      <c r="N116" s="230" t="s">
        <v>1657</v>
      </c>
      <c r="O116" s="222"/>
    </row>
    <row r="117" spans="1:15" ht="21" customHeight="1">
      <c r="A117" s="231"/>
      <c r="B117" s="252"/>
      <c r="C117" s="375"/>
      <c r="D117" s="252"/>
      <c r="E117" s="375"/>
      <c r="F117" s="252"/>
      <c r="G117" s="375"/>
      <c r="H117" s="236" t="s">
        <v>149</v>
      </c>
      <c r="I117" s="236"/>
      <c r="J117" s="277"/>
      <c r="K117" s="236"/>
      <c r="L117" s="236"/>
      <c r="M117" s="231"/>
      <c r="N117" s="239" t="s">
        <v>1658</v>
      </c>
      <c r="O117" s="231"/>
    </row>
    <row r="118" spans="1:15" ht="21" customHeight="1">
      <c r="A118" s="213">
        <v>23</v>
      </c>
      <c r="B118" s="307" t="s">
        <v>2363</v>
      </c>
      <c r="C118" s="308"/>
      <c r="D118" s="307" t="s">
        <v>173</v>
      </c>
      <c r="E118" s="308"/>
      <c r="F118" s="307" t="s">
        <v>2363</v>
      </c>
      <c r="G118" s="220"/>
      <c r="H118" s="217">
        <v>0</v>
      </c>
      <c r="I118" s="217">
        <v>0</v>
      </c>
      <c r="J118" s="240">
        <v>50000</v>
      </c>
      <c r="K118" s="217">
        <v>0</v>
      </c>
      <c r="L118" s="217">
        <v>0</v>
      </c>
      <c r="M118" s="213" t="s">
        <v>1659</v>
      </c>
      <c r="N118" s="248" t="s">
        <v>1648</v>
      </c>
      <c r="O118" s="213" t="s">
        <v>176</v>
      </c>
    </row>
    <row r="119" spans="1:15" ht="21" customHeight="1">
      <c r="A119" s="222"/>
      <c r="B119" s="299" t="s">
        <v>1816</v>
      </c>
      <c r="C119" s="300"/>
      <c r="D119" s="299" t="s">
        <v>179</v>
      </c>
      <c r="E119" s="300"/>
      <c r="F119" s="299" t="s">
        <v>1822</v>
      </c>
      <c r="G119" s="300"/>
      <c r="H119" s="301"/>
      <c r="I119" s="297"/>
      <c r="J119" s="302"/>
      <c r="K119" s="297"/>
      <c r="L119" s="297"/>
      <c r="M119" s="222" t="s">
        <v>907</v>
      </c>
      <c r="N119" s="230" t="s">
        <v>1656</v>
      </c>
      <c r="O119" s="222"/>
    </row>
    <row r="120" spans="1:15" ht="21" customHeight="1">
      <c r="A120" s="222"/>
      <c r="B120" s="299" t="s">
        <v>582</v>
      </c>
      <c r="C120" s="300"/>
      <c r="D120" s="299"/>
      <c r="E120" s="300"/>
      <c r="F120" s="299" t="s">
        <v>1823</v>
      </c>
      <c r="G120" s="300"/>
      <c r="H120" s="301"/>
      <c r="I120" s="297"/>
      <c r="J120" s="302"/>
      <c r="K120" s="297"/>
      <c r="L120" s="297"/>
      <c r="M120" s="222"/>
      <c r="N120" s="230" t="s">
        <v>1657</v>
      </c>
      <c r="O120" s="222"/>
    </row>
    <row r="121" spans="1:15" ht="21" customHeight="1">
      <c r="A121" s="231"/>
      <c r="B121" s="252"/>
      <c r="C121" s="375"/>
      <c r="D121" s="252"/>
      <c r="E121" s="375"/>
      <c r="F121" s="252"/>
      <c r="G121" s="375"/>
      <c r="H121" s="236" t="s">
        <v>149</v>
      </c>
      <c r="I121" s="236"/>
      <c r="J121" s="277"/>
      <c r="K121" s="236"/>
      <c r="L121" s="236"/>
      <c r="M121" s="231"/>
      <c r="N121" s="239" t="s">
        <v>1658</v>
      </c>
      <c r="O121" s="231"/>
    </row>
    <row r="122" spans="1:15" ht="21" customHeight="1">
      <c r="A122" s="222">
        <v>24</v>
      </c>
      <c r="B122" s="307" t="s">
        <v>2363</v>
      </c>
      <c r="C122" s="308"/>
      <c r="D122" s="299" t="s">
        <v>173</v>
      </c>
      <c r="E122" s="300"/>
      <c r="F122" s="307" t="s">
        <v>2363</v>
      </c>
      <c r="G122" s="230"/>
      <c r="H122" s="241">
        <v>100000</v>
      </c>
      <c r="I122" s="241">
        <v>100000</v>
      </c>
      <c r="J122" s="276">
        <v>0</v>
      </c>
      <c r="K122" s="241">
        <v>100000</v>
      </c>
      <c r="L122" s="241">
        <v>0</v>
      </c>
      <c r="M122" s="213" t="s">
        <v>1659</v>
      </c>
      <c r="N122" s="248" t="s">
        <v>1648</v>
      </c>
      <c r="O122" s="222" t="s">
        <v>176</v>
      </c>
    </row>
    <row r="123" spans="1:15" ht="21" customHeight="1">
      <c r="A123" s="222"/>
      <c r="B123" s="299" t="s">
        <v>473</v>
      </c>
      <c r="C123" s="300"/>
      <c r="D123" s="299" t="s">
        <v>179</v>
      </c>
      <c r="E123" s="300"/>
      <c r="F123" s="299" t="s">
        <v>473</v>
      </c>
      <c r="G123" s="300"/>
      <c r="H123" s="301"/>
      <c r="I123" s="297"/>
      <c r="J123" s="302"/>
      <c r="K123" s="297"/>
      <c r="L123" s="297"/>
      <c r="M123" s="222" t="s">
        <v>907</v>
      </c>
      <c r="N123" s="230" t="s">
        <v>1656</v>
      </c>
      <c r="O123" s="222"/>
    </row>
    <row r="124" spans="1:15" ht="21" customHeight="1">
      <c r="A124" s="222"/>
      <c r="B124" s="299"/>
      <c r="C124" s="300"/>
      <c r="D124" s="299"/>
      <c r="E124" s="300"/>
      <c r="F124" s="299" t="s">
        <v>1564</v>
      </c>
      <c r="G124" s="300"/>
      <c r="H124" s="301"/>
      <c r="I124" s="297"/>
      <c r="J124" s="302"/>
      <c r="K124" s="297"/>
      <c r="L124" s="297"/>
      <c r="M124" s="222"/>
      <c r="N124" s="230" t="s">
        <v>1657</v>
      </c>
      <c r="O124" s="222"/>
    </row>
    <row r="125" spans="1:15" ht="21" customHeight="1">
      <c r="A125" s="231"/>
      <c r="B125" s="252"/>
      <c r="C125" s="375"/>
      <c r="D125" s="252"/>
      <c r="E125" s="375"/>
      <c r="F125" s="252"/>
      <c r="G125" s="375"/>
      <c r="H125" s="277"/>
      <c r="I125" s="236"/>
      <c r="J125" s="237"/>
      <c r="K125" s="236"/>
      <c r="L125" s="236"/>
      <c r="M125" s="231"/>
      <c r="N125" s="239" t="s">
        <v>1658</v>
      </c>
      <c r="O125" s="335"/>
    </row>
    <row r="126" spans="1:15" ht="21" customHeight="1">
      <c r="A126" s="274">
        <v>25</v>
      </c>
      <c r="B126" s="299" t="s">
        <v>555</v>
      </c>
      <c r="C126" s="300"/>
      <c r="D126" s="299" t="s">
        <v>173</v>
      </c>
      <c r="E126" s="300"/>
      <c r="F126" s="299" t="s">
        <v>555</v>
      </c>
      <c r="H126" s="241">
        <v>100000</v>
      </c>
      <c r="I126" s="241">
        <v>100000</v>
      </c>
      <c r="J126" s="242">
        <v>120000</v>
      </c>
      <c r="K126" s="241">
        <v>0</v>
      </c>
      <c r="L126" s="241">
        <v>0</v>
      </c>
      <c r="M126" s="213" t="s">
        <v>1659</v>
      </c>
      <c r="N126" s="248" t="s">
        <v>1648</v>
      </c>
      <c r="O126" s="222" t="s">
        <v>176</v>
      </c>
    </row>
    <row r="127" spans="1:15" ht="21" customHeight="1">
      <c r="A127" s="274"/>
      <c r="B127" s="299" t="s">
        <v>1817</v>
      </c>
      <c r="C127" s="300"/>
      <c r="D127" s="299" t="s">
        <v>179</v>
      </c>
      <c r="E127" s="300"/>
      <c r="F127" s="345" t="s">
        <v>1566</v>
      </c>
      <c r="H127" s="297"/>
      <c r="I127" s="297"/>
      <c r="J127" s="302"/>
      <c r="K127" s="297"/>
      <c r="L127" s="297"/>
      <c r="M127" s="222" t="s">
        <v>907</v>
      </c>
      <c r="N127" s="230" t="s">
        <v>1656</v>
      </c>
      <c r="O127" s="222"/>
    </row>
    <row r="128" spans="1:15" ht="21" customHeight="1">
      <c r="A128" s="274"/>
      <c r="B128" s="299" t="s">
        <v>1818</v>
      </c>
      <c r="C128" s="300"/>
      <c r="D128" s="312"/>
      <c r="E128" s="312"/>
      <c r="F128" s="345" t="s">
        <v>2336</v>
      </c>
      <c r="H128" s="297"/>
      <c r="I128" s="441"/>
      <c r="J128" s="302"/>
      <c r="K128" s="297"/>
      <c r="L128" s="297"/>
      <c r="M128" s="459"/>
      <c r="N128" s="230" t="s">
        <v>1657</v>
      </c>
      <c r="O128" s="222"/>
    </row>
    <row r="129" spans="1:15" ht="21" customHeight="1">
      <c r="A129" s="274"/>
      <c r="B129" s="252"/>
      <c r="C129" s="375"/>
      <c r="D129" s="312"/>
      <c r="E129" s="312"/>
      <c r="F129" s="252"/>
      <c r="G129" s="494"/>
      <c r="H129" s="236"/>
      <c r="I129" s="495"/>
      <c r="J129" s="249"/>
      <c r="K129" s="222"/>
      <c r="L129" s="222"/>
      <c r="M129" s="459"/>
      <c r="N129" s="239" t="s">
        <v>1658</v>
      </c>
      <c r="O129" s="231"/>
    </row>
    <row r="130" spans="1:15" ht="21" customHeight="1">
      <c r="A130" s="381">
        <v>26</v>
      </c>
      <c r="B130" s="307" t="s">
        <v>554</v>
      </c>
      <c r="C130" s="308"/>
      <c r="D130" s="307" t="s">
        <v>173</v>
      </c>
      <c r="E130" s="308"/>
      <c r="F130" s="307" t="s">
        <v>554</v>
      </c>
      <c r="G130" s="308"/>
      <c r="H130" s="217">
        <v>100000</v>
      </c>
      <c r="I130" s="217">
        <v>100000</v>
      </c>
      <c r="J130" s="218">
        <v>0</v>
      </c>
      <c r="K130" s="217">
        <v>100000</v>
      </c>
      <c r="L130" s="217">
        <v>0</v>
      </c>
      <c r="M130" s="213" t="s">
        <v>1659</v>
      </c>
      <c r="N130" s="248" t="s">
        <v>1648</v>
      </c>
      <c r="O130" s="213" t="s">
        <v>176</v>
      </c>
    </row>
    <row r="131" spans="1:15" ht="21" customHeight="1">
      <c r="A131" s="274"/>
      <c r="B131" s="299" t="s">
        <v>562</v>
      </c>
      <c r="C131" s="300"/>
      <c r="D131" s="676" t="s">
        <v>179</v>
      </c>
      <c r="E131" s="677"/>
      <c r="F131" s="345" t="s">
        <v>471</v>
      </c>
      <c r="G131" s="300"/>
      <c r="H131" s="302"/>
      <c r="I131" s="297"/>
      <c r="J131" s="302"/>
      <c r="K131" s="297"/>
      <c r="L131" s="297"/>
      <c r="M131" s="222" t="s">
        <v>907</v>
      </c>
      <c r="N131" s="230" t="s">
        <v>1656</v>
      </c>
      <c r="O131" s="222"/>
    </row>
    <row r="132" spans="1:15" ht="21" customHeight="1">
      <c r="A132" s="274"/>
      <c r="B132" s="299" t="s">
        <v>1819</v>
      </c>
      <c r="C132" s="300"/>
      <c r="D132" s="253"/>
      <c r="E132" s="478"/>
      <c r="F132" s="345" t="s">
        <v>1567</v>
      </c>
      <c r="G132" s="300"/>
      <c r="H132" s="302"/>
      <c r="I132" s="297"/>
      <c r="J132" s="302"/>
      <c r="K132" s="297"/>
      <c r="L132" s="297"/>
      <c r="M132" s="222"/>
      <c r="N132" s="230" t="s">
        <v>1657</v>
      </c>
      <c r="O132" s="222"/>
    </row>
    <row r="133" spans="1:15" ht="21" customHeight="1">
      <c r="A133" s="330"/>
      <c r="B133" s="252"/>
      <c r="C133" s="375"/>
      <c r="D133" s="252"/>
      <c r="E133" s="375"/>
      <c r="F133" s="252"/>
      <c r="G133" s="375"/>
      <c r="H133" s="588">
        <f>SUM(H114:H132)</f>
        <v>400000</v>
      </c>
      <c r="I133" s="584">
        <f>SUM(I114:I132)</f>
        <v>400000</v>
      </c>
      <c r="J133" s="588">
        <f>SUM(J114:J132)</f>
        <v>170000</v>
      </c>
      <c r="K133" s="584">
        <f>SUM(K114:K132)</f>
        <v>200000</v>
      </c>
      <c r="L133" s="584">
        <f>SUM(L114:L132)</f>
        <v>0</v>
      </c>
      <c r="M133" s="231"/>
      <c r="N133" s="239" t="s">
        <v>1658</v>
      </c>
      <c r="O133" s="231"/>
    </row>
    <row r="134" spans="1:15" ht="21" customHeight="1">
      <c r="A134" s="688" t="s">
        <v>2237</v>
      </c>
      <c r="B134" s="688"/>
      <c r="C134" s="688"/>
      <c r="D134" s="688"/>
      <c r="E134" s="688"/>
      <c r="F134" s="688"/>
      <c r="G134" s="688"/>
      <c r="H134" s="688"/>
      <c r="I134" s="688"/>
      <c r="J134" s="688"/>
      <c r="K134" s="688"/>
      <c r="L134" s="688"/>
      <c r="M134" s="688"/>
      <c r="N134" s="688"/>
      <c r="O134" s="688"/>
    </row>
    <row r="135" spans="2:15" ht="21" customHeight="1">
      <c r="B135" s="492"/>
      <c r="C135" s="492"/>
      <c r="D135" s="492"/>
      <c r="E135" s="492"/>
      <c r="F135" s="492"/>
      <c r="G135" s="492"/>
      <c r="H135" s="492"/>
      <c r="I135" s="492"/>
      <c r="J135" s="492"/>
      <c r="K135" s="492"/>
      <c r="L135" s="492"/>
      <c r="M135" s="492"/>
      <c r="N135" s="492"/>
      <c r="O135" s="447" t="s">
        <v>767</v>
      </c>
    </row>
    <row r="136" spans="1:15" ht="21" customHeight="1">
      <c r="A136" s="480" t="s">
        <v>851</v>
      </c>
      <c r="B136" s="481"/>
      <c r="C136" s="481"/>
      <c r="D136" s="481"/>
      <c r="E136" s="481"/>
      <c r="F136" s="481"/>
      <c r="G136" s="481"/>
      <c r="H136" s="483"/>
      <c r="I136" s="483"/>
      <c r="J136" s="483"/>
      <c r="K136" s="483"/>
      <c r="L136" s="483"/>
      <c r="M136" s="483"/>
      <c r="N136" s="483"/>
      <c r="O136" s="481"/>
    </row>
    <row r="137" spans="1:15" ht="21" customHeight="1">
      <c r="A137" s="480" t="s">
        <v>909</v>
      </c>
      <c r="B137" s="481"/>
      <c r="C137" s="481"/>
      <c r="D137" s="481"/>
      <c r="E137" s="481"/>
      <c r="F137" s="481"/>
      <c r="G137" s="481"/>
      <c r="H137" s="483"/>
      <c r="I137" s="483"/>
      <c r="J137" s="483"/>
      <c r="K137" s="483"/>
      <c r="L137" s="483"/>
      <c r="M137" s="483"/>
      <c r="N137" s="483"/>
      <c r="O137" s="481"/>
    </row>
    <row r="138" spans="1:15" ht="21" customHeight="1">
      <c r="A138" s="453" t="s">
        <v>168</v>
      </c>
      <c r="B138" s="693" t="s">
        <v>37</v>
      </c>
      <c r="C138" s="694"/>
      <c r="D138" s="693" t="s">
        <v>38</v>
      </c>
      <c r="E138" s="694"/>
      <c r="F138" s="693" t="s">
        <v>39</v>
      </c>
      <c r="G138" s="694"/>
      <c r="H138" s="678" t="s">
        <v>818</v>
      </c>
      <c r="I138" s="679"/>
      <c r="J138" s="679"/>
      <c r="K138" s="679"/>
      <c r="L138" s="479"/>
      <c r="M138" s="454" t="s">
        <v>171</v>
      </c>
      <c r="N138" s="455" t="s">
        <v>40</v>
      </c>
      <c r="O138" s="454" t="s">
        <v>54</v>
      </c>
    </row>
    <row r="139" spans="1:15" ht="21" customHeight="1">
      <c r="A139" s="274"/>
      <c r="B139" s="299"/>
      <c r="C139" s="300"/>
      <c r="D139" s="312"/>
      <c r="E139" s="312"/>
      <c r="F139" s="680" t="s">
        <v>169</v>
      </c>
      <c r="G139" s="681"/>
      <c r="H139" s="459">
        <v>2561</v>
      </c>
      <c r="I139" s="459">
        <v>2562</v>
      </c>
      <c r="J139" s="419">
        <v>2563</v>
      </c>
      <c r="K139" s="454">
        <v>2564</v>
      </c>
      <c r="L139" s="454">
        <v>2565</v>
      </c>
      <c r="M139" s="459" t="s">
        <v>172</v>
      </c>
      <c r="N139" s="249"/>
      <c r="O139" s="459" t="s">
        <v>857</v>
      </c>
    </row>
    <row r="140" spans="1:15" ht="21" customHeight="1">
      <c r="A140" s="330"/>
      <c r="B140" s="252"/>
      <c r="C140" s="375"/>
      <c r="D140" s="311"/>
      <c r="E140" s="311"/>
      <c r="F140" s="330"/>
      <c r="G140" s="239"/>
      <c r="H140" s="231" t="s">
        <v>464</v>
      </c>
      <c r="I140" s="231" t="s">
        <v>464</v>
      </c>
      <c r="J140" s="330" t="s">
        <v>464</v>
      </c>
      <c r="K140" s="231" t="s">
        <v>464</v>
      </c>
      <c r="L140" s="231" t="s">
        <v>464</v>
      </c>
      <c r="M140" s="461"/>
      <c r="N140" s="336"/>
      <c r="O140" s="231"/>
    </row>
    <row r="141" spans="1:15" ht="21" customHeight="1">
      <c r="A141" s="381">
        <v>27</v>
      </c>
      <c r="B141" s="307" t="s">
        <v>554</v>
      </c>
      <c r="C141" s="308"/>
      <c r="D141" s="307" t="s">
        <v>173</v>
      </c>
      <c r="E141" s="440"/>
      <c r="F141" s="307" t="s">
        <v>554</v>
      </c>
      <c r="G141" s="308"/>
      <c r="H141" s="217">
        <v>150000</v>
      </c>
      <c r="I141" s="217">
        <v>150000</v>
      </c>
      <c r="J141" s="218">
        <v>0</v>
      </c>
      <c r="K141" s="217">
        <v>150000</v>
      </c>
      <c r="L141" s="217">
        <v>0</v>
      </c>
      <c r="M141" s="213" t="s">
        <v>1659</v>
      </c>
      <c r="N141" s="248" t="s">
        <v>1648</v>
      </c>
      <c r="O141" s="213" t="s">
        <v>176</v>
      </c>
    </row>
    <row r="142" spans="1:15" ht="21" customHeight="1">
      <c r="A142" s="274"/>
      <c r="B142" s="299" t="s">
        <v>571</v>
      </c>
      <c r="C142" s="300"/>
      <c r="D142" s="299" t="s">
        <v>179</v>
      </c>
      <c r="E142" s="312"/>
      <c r="F142" s="345" t="s">
        <v>1569</v>
      </c>
      <c r="G142" s="300"/>
      <c r="H142" s="302"/>
      <c r="I142" s="297"/>
      <c r="J142" s="302"/>
      <c r="K142" s="297"/>
      <c r="L142" s="297"/>
      <c r="M142" s="222" t="s">
        <v>907</v>
      </c>
      <c r="N142" s="230" t="s">
        <v>1656</v>
      </c>
      <c r="O142" s="222"/>
    </row>
    <row r="143" spans="1:15" ht="21" customHeight="1">
      <c r="A143" s="274"/>
      <c r="B143" s="299"/>
      <c r="C143" s="300"/>
      <c r="D143" s="312"/>
      <c r="E143" s="312"/>
      <c r="F143" s="299" t="s">
        <v>1568</v>
      </c>
      <c r="G143" s="300"/>
      <c r="H143" s="242"/>
      <c r="I143" s="241"/>
      <c r="J143" s="242"/>
      <c r="K143" s="241"/>
      <c r="L143" s="241"/>
      <c r="M143" s="222"/>
      <c r="N143" s="230" t="s">
        <v>1657</v>
      </c>
      <c r="O143" s="222"/>
    </row>
    <row r="144" spans="1:15" ht="21" customHeight="1">
      <c r="A144" s="330"/>
      <c r="B144" s="252"/>
      <c r="C144" s="375"/>
      <c r="D144" s="311"/>
      <c r="E144" s="311"/>
      <c r="F144" s="252"/>
      <c r="G144" s="375"/>
      <c r="H144" s="237"/>
      <c r="I144" s="236"/>
      <c r="J144" s="237"/>
      <c r="K144" s="236"/>
      <c r="L144" s="236"/>
      <c r="M144" s="231"/>
      <c r="N144" s="239" t="s">
        <v>1658</v>
      </c>
      <c r="O144" s="231"/>
    </row>
    <row r="145" spans="1:15" ht="21" customHeight="1">
      <c r="A145" s="274">
        <v>28</v>
      </c>
      <c r="B145" s="307" t="s">
        <v>570</v>
      </c>
      <c r="C145" s="308"/>
      <c r="D145" s="299" t="s">
        <v>173</v>
      </c>
      <c r="E145" s="440"/>
      <c r="F145" s="307" t="s">
        <v>570</v>
      </c>
      <c r="G145" s="308"/>
      <c r="H145" s="218">
        <v>100000</v>
      </c>
      <c r="I145" s="217">
        <v>100000</v>
      </c>
      <c r="J145" s="217">
        <v>0</v>
      </c>
      <c r="K145" s="217">
        <v>0</v>
      </c>
      <c r="L145" s="217">
        <v>0</v>
      </c>
      <c r="M145" s="213" t="s">
        <v>1659</v>
      </c>
      <c r="N145" s="248" t="s">
        <v>1648</v>
      </c>
      <c r="O145" s="213" t="s">
        <v>176</v>
      </c>
    </row>
    <row r="146" spans="1:15" ht="21" customHeight="1">
      <c r="A146" s="274"/>
      <c r="B146" s="299" t="s">
        <v>569</v>
      </c>
      <c r="C146" s="300"/>
      <c r="D146" s="299" t="s">
        <v>179</v>
      </c>
      <c r="E146" s="312"/>
      <c r="F146" s="345" t="s">
        <v>569</v>
      </c>
      <c r="G146" s="300"/>
      <c r="H146" s="302"/>
      <c r="I146" s="297"/>
      <c r="J146" s="302"/>
      <c r="K146" s="297"/>
      <c r="L146" s="297"/>
      <c r="M146" s="222" t="s">
        <v>907</v>
      </c>
      <c r="N146" s="230" t="s">
        <v>1656</v>
      </c>
      <c r="O146" s="222"/>
    </row>
    <row r="147" spans="1:15" ht="21" customHeight="1">
      <c r="A147" s="274"/>
      <c r="B147" s="299" t="s">
        <v>572</v>
      </c>
      <c r="C147" s="300"/>
      <c r="D147" s="312"/>
      <c r="E147" s="312"/>
      <c r="F147" s="299" t="s">
        <v>1570</v>
      </c>
      <c r="G147" s="300"/>
      <c r="H147" s="302"/>
      <c r="I147" s="297"/>
      <c r="J147" s="302"/>
      <c r="K147" s="297"/>
      <c r="L147" s="297"/>
      <c r="M147" s="222"/>
      <c r="N147" s="230" t="s">
        <v>1657</v>
      </c>
      <c r="O147" s="222"/>
    </row>
    <row r="148" spans="1:15" ht="21" customHeight="1">
      <c r="A148" s="274"/>
      <c r="B148" s="299"/>
      <c r="C148" s="300"/>
      <c r="D148" s="312"/>
      <c r="E148" s="312"/>
      <c r="F148" s="299" t="s">
        <v>1571</v>
      </c>
      <c r="G148" s="300"/>
      <c r="H148" s="242"/>
      <c r="I148" s="236"/>
      <c r="J148" s="242"/>
      <c r="K148" s="241"/>
      <c r="L148" s="241"/>
      <c r="M148" s="222"/>
      <c r="N148" s="239" t="s">
        <v>1658</v>
      </c>
      <c r="O148" s="222"/>
    </row>
    <row r="149" spans="1:15" ht="21" customHeight="1">
      <c r="A149" s="213">
        <v>29</v>
      </c>
      <c r="B149" s="307" t="s">
        <v>573</v>
      </c>
      <c r="C149" s="308"/>
      <c r="D149" s="307" t="s">
        <v>173</v>
      </c>
      <c r="E149" s="308"/>
      <c r="F149" s="307" t="s">
        <v>573</v>
      </c>
      <c r="G149" s="308"/>
      <c r="H149" s="218">
        <v>200000</v>
      </c>
      <c r="I149" s="217">
        <v>200000</v>
      </c>
      <c r="J149" s="217">
        <v>0</v>
      </c>
      <c r="K149" s="217">
        <v>0</v>
      </c>
      <c r="L149" s="217">
        <v>0</v>
      </c>
      <c r="M149" s="213" t="s">
        <v>1659</v>
      </c>
      <c r="N149" s="248" t="s">
        <v>1648</v>
      </c>
      <c r="O149" s="213" t="s">
        <v>176</v>
      </c>
    </row>
    <row r="150" spans="1:15" ht="21" customHeight="1">
      <c r="A150" s="222"/>
      <c r="B150" s="299" t="s">
        <v>583</v>
      </c>
      <c r="C150" s="300"/>
      <c r="D150" s="676" t="s">
        <v>179</v>
      </c>
      <c r="E150" s="677"/>
      <c r="F150" s="345" t="s">
        <v>1572</v>
      </c>
      <c r="G150" s="300"/>
      <c r="H150" s="301"/>
      <c r="I150" s="297"/>
      <c r="J150" s="302"/>
      <c r="K150" s="297"/>
      <c r="L150" s="297"/>
      <c r="M150" s="222" t="s">
        <v>907</v>
      </c>
      <c r="N150" s="230" t="s">
        <v>1656</v>
      </c>
      <c r="O150" s="222"/>
    </row>
    <row r="151" spans="1:15" ht="21" customHeight="1">
      <c r="A151" s="222"/>
      <c r="B151" s="299" t="s">
        <v>574</v>
      </c>
      <c r="C151" s="300"/>
      <c r="D151" s="299"/>
      <c r="E151" s="300"/>
      <c r="F151" s="299" t="s">
        <v>1573</v>
      </c>
      <c r="G151" s="300"/>
      <c r="H151" s="242"/>
      <c r="I151" s="241"/>
      <c r="J151" s="242"/>
      <c r="K151" s="241"/>
      <c r="L151" s="241"/>
      <c r="M151" s="222"/>
      <c r="N151" s="230" t="s">
        <v>1657</v>
      </c>
      <c r="O151" s="222"/>
    </row>
    <row r="152" spans="1:15" ht="21" customHeight="1">
      <c r="A152" s="231"/>
      <c r="B152" s="252"/>
      <c r="C152" s="375"/>
      <c r="D152" s="252"/>
      <c r="E152" s="375"/>
      <c r="F152" s="252"/>
      <c r="G152" s="375"/>
      <c r="H152" s="237"/>
      <c r="I152" s="236"/>
      <c r="J152" s="237"/>
      <c r="K152" s="236"/>
      <c r="L152" s="236"/>
      <c r="M152" s="231"/>
      <c r="N152" s="239" t="s">
        <v>1658</v>
      </c>
      <c r="O152" s="222"/>
    </row>
    <row r="153" spans="1:15" ht="21" customHeight="1">
      <c r="A153" s="381">
        <v>30</v>
      </c>
      <c r="B153" s="307" t="s">
        <v>1581</v>
      </c>
      <c r="C153" s="308"/>
      <c r="D153" s="299" t="s">
        <v>173</v>
      </c>
      <c r="E153" s="440"/>
      <c r="F153" s="307" t="s">
        <v>585</v>
      </c>
      <c r="G153" s="308"/>
      <c r="H153" s="218">
        <v>150000</v>
      </c>
      <c r="I153" s="217">
        <v>150000</v>
      </c>
      <c r="J153" s="217">
        <v>0</v>
      </c>
      <c r="K153" s="217">
        <v>0</v>
      </c>
      <c r="L153" s="217">
        <v>0</v>
      </c>
      <c r="M153" s="213" t="s">
        <v>1659</v>
      </c>
      <c r="N153" s="248" t="s">
        <v>1648</v>
      </c>
      <c r="O153" s="213" t="s">
        <v>176</v>
      </c>
    </row>
    <row r="154" spans="1:15" ht="21" customHeight="1">
      <c r="A154" s="274"/>
      <c r="B154" s="299" t="s">
        <v>472</v>
      </c>
      <c r="C154" s="300"/>
      <c r="D154" s="299" t="s">
        <v>179</v>
      </c>
      <c r="E154" s="312"/>
      <c r="F154" s="345" t="s">
        <v>1575</v>
      </c>
      <c r="G154" s="300"/>
      <c r="H154" s="301"/>
      <c r="I154" s="297"/>
      <c r="J154" s="302"/>
      <c r="K154" s="297"/>
      <c r="L154" s="222"/>
      <c r="M154" s="222" t="s">
        <v>907</v>
      </c>
      <c r="N154" s="230" t="s">
        <v>1656</v>
      </c>
      <c r="O154" s="222"/>
    </row>
    <row r="155" spans="1:15" ht="21" customHeight="1">
      <c r="A155" s="274"/>
      <c r="B155" s="299" t="s">
        <v>584</v>
      </c>
      <c r="C155" s="300"/>
      <c r="D155" s="312"/>
      <c r="E155" s="312"/>
      <c r="F155" s="299" t="s">
        <v>1574</v>
      </c>
      <c r="G155" s="300"/>
      <c r="H155" s="302"/>
      <c r="I155" s="297"/>
      <c r="J155" s="302"/>
      <c r="K155" s="297"/>
      <c r="L155" s="222"/>
      <c r="M155" s="222"/>
      <c r="N155" s="230" t="s">
        <v>1657</v>
      </c>
      <c r="O155" s="222"/>
    </row>
    <row r="156" spans="1:15" ht="21" customHeight="1">
      <c r="A156" s="274"/>
      <c r="B156" s="299"/>
      <c r="C156" s="300"/>
      <c r="D156" s="312"/>
      <c r="E156" s="312"/>
      <c r="F156" s="252"/>
      <c r="G156" s="375"/>
      <c r="H156" s="496"/>
      <c r="I156" s="236"/>
      <c r="J156" s="237"/>
      <c r="K156" s="236"/>
      <c r="L156" s="231"/>
      <c r="M156" s="222"/>
      <c r="N156" s="239" t="s">
        <v>1658</v>
      </c>
      <c r="O156" s="222"/>
    </row>
    <row r="157" spans="1:15" s="440" customFormat="1" ht="21" customHeight="1">
      <c r="A157" s="381">
        <v>31</v>
      </c>
      <c r="B157" s="307" t="s">
        <v>1581</v>
      </c>
      <c r="C157" s="308"/>
      <c r="D157" s="307" t="s">
        <v>173</v>
      </c>
      <c r="F157" s="307" t="s">
        <v>1581</v>
      </c>
      <c r="G157" s="308"/>
      <c r="H157" s="218">
        <v>150000</v>
      </c>
      <c r="I157" s="217">
        <v>150000</v>
      </c>
      <c r="J157" s="217">
        <v>0</v>
      </c>
      <c r="K157" s="217">
        <v>0</v>
      </c>
      <c r="L157" s="217">
        <v>0</v>
      </c>
      <c r="M157" s="213" t="s">
        <v>1659</v>
      </c>
      <c r="N157" s="248" t="s">
        <v>1648</v>
      </c>
      <c r="O157" s="213" t="s">
        <v>176</v>
      </c>
    </row>
    <row r="158" spans="1:15" s="312" customFormat="1" ht="21" customHeight="1">
      <c r="A158" s="274"/>
      <c r="B158" s="299" t="s">
        <v>961</v>
      </c>
      <c r="C158" s="300"/>
      <c r="D158" s="299" t="s">
        <v>179</v>
      </c>
      <c r="F158" s="345" t="s">
        <v>1584</v>
      </c>
      <c r="G158" s="300"/>
      <c r="H158" s="301"/>
      <c r="I158" s="297"/>
      <c r="J158" s="302"/>
      <c r="K158" s="297"/>
      <c r="L158" s="222"/>
      <c r="M158" s="222" t="s">
        <v>907</v>
      </c>
      <c r="N158" s="230" t="s">
        <v>1656</v>
      </c>
      <c r="O158" s="222"/>
    </row>
    <row r="159" spans="1:15" s="312" customFormat="1" ht="21" customHeight="1">
      <c r="A159" s="274"/>
      <c r="B159" s="299"/>
      <c r="C159" s="300"/>
      <c r="F159" s="695" t="s">
        <v>944</v>
      </c>
      <c r="G159" s="707"/>
      <c r="H159" s="302"/>
      <c r="I159" s="297"/>
      <c r="J159" s="302"/>
      <c r="K159" s="297"/>
      <c r="L159" s="222"/>
      <c r="M159" s="222"/>
      <c r="N159" s="230" t="s">
        <v>1657</v>
      </c>
      <c r="O159" s="222"/>
    </row>
    <row r="160" spans="1:15" s="311" customFormat="1" ht="21" customHeight="1">
      <c r="A160" s="330"/>
      <c r="B160" s="252"/>
      <c r="C160" s="375"/>
      <c r="F160" s="252"/>
      <c r="G160" s="375"/>
      <c r="H160" s="588">
        <f>SUM(H141:H159)</f>
        <v>750000</v>
      </c>
      <c r="I160" s="584">
        <f>SUM(I141:I159)</f>
        <v>750000</v>
      </c>
      <c r="J160" s="588">
        <f>SUM(J141:J159)</f>
        <v>0</v>
      </c>
      <c r="K160" s="584">
        <f>SUM(K141:K159)</f>
        <v>150000</v>
      </c>
      <c r="L160" s="586">
        <f>SUM(L141:L159)</f>
        <v>0</v>
      </c>
      <c r="M160" s="231"/>
      <c r="N160" s="239" t="s">
        <v>1658</v>
      </c>
      <c r="O160" s="231"/>
    </row>
    <row r="161" spans="1:15" ht="21" customHeight="1">
      <c r="A161" s="688" t="s">
        <v>2238</v>
      </c>
      <c r="B161" s="688"/>
      <c r="C161" s="688"/>
      <c r="D161" s="688"/>
      <c r="E161" s="688"/>
      <c r="F161" s="688"/>
      <c r="G161" s="688"/>
      <c r="H161" s="688"/>
      <c r="I161" s="688"/>
      <c r="J161" s="688"/>
      <c r="K161" s="688"/>
      <c r="L161" s="688"/>
      <c r="M161" s="688"/>
      <c r="N161" s="688"/>
      <c r="O161" s="688"/>
    </row>
    <row r="162" spans="2:15" ht="21" customHeight="1">
      <c r="B162" s="492"/>
      <c r="C162" s="492"/>
      <c r="D162" s="492"/>
      <c r="E162" s="492"/>
      <c r="F162" s="492"/>
      <c r="G162" s="492"/>
      <c r="H162" s="492"/>
      <c r="I162" s="492"/>
      <c r="J162" s="492"/>
      <c r="K162" s="492"/>
      <c r="L162" s="492"/>
      <c r="M162" s="492"/>
      <c r="N162" s="492"/>
      <c r="O162" s="447" t="s">
        <v>767</v>
      </c>
    </row>
    <row r="163" spans="1:15" ht="21" customHeight="1">
      <c r="A163" s="480" t="s">
        <v>851</v>
      </c>
      <c r="B163" s="481"/>
      <c r="C163" s="481"/>
      <c r="D163" s="481"/>
      <c r="E163" s="481"/>
      <c r="F163" s="481"/>
      <c r="G163" s="481"/>
      <c r="H163" s="483"/>
      <c r="I163" s="483"/>
      <c r="J163" s="483"/>
      <c r="K163" s="483"/>
      <c r="L163" s="483"/>
      <c r="M163" s="483"/>
      <c r="N163" s="483"/>
      <c r="O163" s="481"/>
    </row>
    <row r="164" spans="1:15" ht="21" customHeight="1">
      <c r="A164" s="480" t="s">
        <v>909</v>
      </c>
      <c r="B164" s="481"/>
      <c r="C164" s="481"/>
      <c r="D164" s="481"/>
      <c r="E164" s="481"/>
      <c r="F164" s="481"/>
      <c r="G164" s="481"/>
      <c r="H164" s="483"/>
      <c r="I164" s="483"/>
      <c r="J164" s="483"/>
      <c r="K164" s="483"/>
      <c r="L164" s="483"/>
      <c r="M164" s="483"/>
      <c r="N164" s="483"/>
      <c r="O164" s="481"/>
    </row>
    <row r="165" spans="1:15" ht="21" customHeight="1">
      <c r="A165" s="453" t="s">
        <v>168</v>
      </c>
      <c r="B165" s="693" t="s">
        <v>37</v>
      </c>
      <c r="C165" s="694"/>
      <c r="D165" s="693" t="s">
        <v>38</v>
      </c>
      <c r="E165" s="694"/>
      <c r="F165" s="693" t="s">
        <v>39</v>
      </c>
      <c r="G165" s="694"/>
      <c r="H165" s="678" t="s">
        <v>818</v>
      </c>
      <c r="I165" s="679"/>
      <c r="J165" s="679"/>
      <c r="K165" s="679"/>
      <c r="L165" s="479"/>
      <c r="M165" s="454" t="s">
        <v>171</v>
      </c>
      <c r="N165" s="455" t="s">
        <v>40</v>
      </c>
      <c r="O165" s="454" t="s">
        <v>54</v>
      </c>
    </row>
    <row r="166" spans="1:15" ht="21" customHeight="1">
      <c r="A166" s="274"/>
      <c r="B166" s="299"/>
      <c r="C166" s="300"/>
      <c r="D166" s="312"/>
      <c r="E166" s="312"/>
      <c r="F166" s="680" t="s">
        <v>169</v>
      </c>
      <c r="G166" s="681"/>
      <c r="H166" s="459">
        <v>2561</v>
      </c>
      <c r="I166" s="459">
        <v>2562</v>
      </c>
      <c r="J166" s="419">
        <v>2563</v>
      </c>
      <c r="K166" s="454">
        <v>2564</v>
      </c>
      <c r="L166" s="454">
        <v>2565</v>
      </c>
      <c r="M166" s="459" t="s">
        <v>172</v>
      </c>
      <c r="N166" s="249"/>
      <c r="O166" s="459" t="s">
        <v>857</v>
      </c>
    </row>
    <row r="167" spans="1:15" ht="21" customHeight="1">
      <c r="A167" s="330"/>
      <c r="B167" s="252"/>
      <c r="C167" s="375"/>
      <c r="D167" s="311"/>
      <c r="E167" s="311"/>
      <c r="F167" s="330"/>
      <c r="G167" s="239"/>
      <c r="H167" s="231" t="s">
        <v>464</v>
      </c>
      <c r="I167" s="231" t="s">
        <v>464</v>
      </c>
      <c r="J167" s="330" t="s">
        <v>464</v>
      </c>
      <c r="K167" s="231" t="s">
        <v>464</v>
      </c>
      <c r="L167" s="231" t="s">
        <v>464</v>
      </c>
      <c r="M167" s="461"/>
      <c r="N167" s="336"/>
      <c r="O167" s="231"/>
    </row>
    <row r="168" spans="1:15" ht="21" customHeight="1">
      <c r="A168" s="381">
        <v>32</v>
      </c>
      <c r="B168" s="307" t="s">
        <v>1581</v>
      </c>
      <c r="C168" s="308"/>
      <c r="D168" s="307" t="s">
        <v>173</v>
      </c>
      <c r="E168" s="440"/>
      <c r="F168" s="307" t="s">
        <v>1581</v>
      </c>
      <c r="G168" s="308"/>
      <c r="H168" s="218">
        <v>0</v>
      </c>
      <c r="I168" s="217">
        <v>0</v>
      </c>
      <c r="J168" s="241">
        <v>200000</v>
      </c>
      <c r="K168" s="217">
        <v>0</v>
      </c>
      <c r="L168" s="217">
        <v>0</v>
      </c>
      <c r="M168" s="213" t="s">
        <v>1659</v>
      </c>
      <c r="N168" s="248" t="s">
        <v>1648</v>
      </c>
      <c r="O168" s="213" t="s">
        <v>176</v>
      </c>
    </row>
    <row r="169" spans="1:15" ht="21" customHeight="1">
      <c r="A169" s="274"/>
      <c r="B169" s="299" t="s">
        <v>942</v>
      </c>
      <c r="C169" s="300"/>
      <c r="D169" s="299" t="s">
        <v>179</v>
      </c>
      <c r="E169" s="312"/>
      <c r="F169" s="299" t="s">
        <v>1576</v>
      </c>
      <c r="G169" s="300"/>
      <c r="H169" s="301"/>
      <c r="I169" s="297"/>
      <c r="J169" s="310"/>
      <c r="K169" s="297"/>
      <c r="L169" s="297"/>
      <c r="M169" s="222" t="s">
        <v>907</v>
      </c>
      <c r="N169" s="230" t="s">
        <v>1656</v>
      </c>
      <c r="O169" s="222"/>
    </row>
    <row r="170" spans="1:15" ht="21" customHeight="1">
      <c r="A170" s="274"/>
      <c r="B170" s="299" t="s">
        <v>943</v>
      </c>
      <c r="C170" s="300"/>
      <c r="D170" s="312"/>
      <c r="E170" s="312"/>
      <c r="F170" s="299" t="s">
        <v>1849</v>
      </c>
      <c r="G170" s="300"/>
      <c r="H170" s="302"/>
      <c r="I170" s="297"/>
      <c r="J170" s="302"/>
      <c r="K170" s="297"/>
      <c r="L170" s="297"/>
      <c r="M170" s="222"/>
      <c r="N170" s="230" t="s">
        <v>1657</v>
      </c>
      <c r="O170" s="222"/>
    </row>
    <row r="171" spans="1:15" ht="21" customHeight="1">
      <c r="A171" s="330"/>
      <c r="B171" s="252"/>
      <c r="C171" s="375"/>
      <c r="D171" s="311"/>
      <c r="E171" s="311"/>
      <c r="F171" s="252"/>
      <c r="G171" s="375"/>
      <c r="H171" s="237"/>
      <c r="I171" s="236"/>
      <c r="J171" s="237"/>
      <c r="K171" s="236"/>
      <c r="L171" s="236"/>
      <c r="M171" s="231"/>
      <c r="N171" s="239" t="s">
        <v>1658</v>
      </c>
      <c r="O171" s="231"/>
    </row>
    <row r="172" spans="1:15" ht="21" customHeight="1">
      <c r="A172" s="381">
        <v>33</v>
      </c>
      <c r="B172" s="307" t="s">
        <v>1582</v>
      </c>
      <c r="C172" s="308"/>
      <c r="D172" s="493" t="s">
        <v>178</v>
      </c>
      <c r="E172" s="440"/>
      <c r="F172" s="307" t="s">
        <v>586</v>
      </c>
      <c r="G172" s="308"/>
      <c r="H172" s="218">
        <v>300000</v>
      </c>
      <c r="I172" s="217">
        <v>300000</v>
      </c>
      <c r="J172" s="218">
        <v>0</v>
      </c>
      <c r="K172" s="217">
        <v>300000</v>
      </c>
      <c r="L172" s="217">
        <v>0</v>
      </c>
      <c r="M172" s="213" t="s">
        <v>1659</v>
      </c>
      <c r="N172" s="248" t="s">
        <v>1648</v>
      </c>
      <c r="O172" s="213" t="s">
        <v>176</v>
      </c>
    </row>
    <row r="173" spans="1:15" ht="21" customHeight="1">
      <c r="A173" s="274"/>
      <c r="B173" s="299" t="s">
        <v>1577</v>
      </c>
      <c r="C173" s="300"/>
      <c r="D173" s="312" t="s">
        <v>98</v>
      </c>
      <c r="E173" s="312"/>
      <c r="F173" s="299" t="s">
        <v>1577</v>
      </c>
      <c r="G173" s="300"/>
      <c r="H173" s="301"/>
      <c r="I173" s="297"/>
      <c r="J173" s="302"/>
      <c r="K173" s="297"/>
      <c r="L173" s="297"/>
      <c r="M173" s="222" t="s">
        <v>907</v>
      </c>
      <c r="N173" s="249" t="s">
        <v>1649</v>
      </c>
      <c r="O173" s="313"/>
    </row>
    <row r="174" spans="1:15" ht="21" customHeight="1">
      <c r="A174" s="274"/>
      <c r="B174" s="676" t="s">
        <v>1522</v>
      </c>
      <c r="C174" s="677"/>
      <c r="D174" s="312"/>
      <c r="E174" s="312"/>
      <c r="F174" s="299" t="s">
        <v>2324</v>
      </c>
      <c r="G174" s="300"/>
      <c r="H174" s="302"/>
      <c r="I174" s="297"/>
      <c r="J174" s="302"/>
      <c r="K174" s="297"/>
      <c r="L174" s="297"/>
      <c r="M174" s="222"/>
      <c r="N174" s="249"/>
      <c r="O174" s="313"/>
    </row>
    <row r="175" spans="1:15" ht="21" customHeight="1">
      <c r="A175" s="274"/>
      <c r="B175" s="299"/>
      <c r="C175" s="300"/>
      <c r="D175" s="312"/>
      <c r="E175" s="312"/>
      <c r="F175" s="299" t="s">
        <v>2323</v>
      </c>
      <c r="G175" s="300"/>
      <c r="H175" s="302"/>
      <c r="I175" s="400"/>
      <c r="J175" s="302"/>
      <c r="K175" s="297"/>
      <c r="L175" s="297"/>
      <c r="M175" s="222"/>
      <c r="N175" s="249"/>
      <c r="O175" s="313"/>
    </row>
    <row r="176" spans="1:15" ht="21" customHeight="1">
      <c r="A176" s="213">
        <v>34</v>
      </c>
      <c r="B176" s="307" t="s">
        <v>1580</v>
      </c>
      <c r="C176" s="308"/>
      <c r="D176" s="691" t="s">
        <v>173</v>
      </c>
      <c r="E176" s="692"/>
      <c r="F176" s="307" t="s">
        <v>962</v>
      </c>
      <c r="G176" s="308"/>
      <c r="H176" s="217">
        <v>200000</v>
      </c>
      <c r="I176" s="217">
        <v>200000</v>
      </c>
      <c r="J176" s="217">
        <v>0</v>
      </c>
      <c r="K176" s="217">
        <v>0</v>
      </c>
      <c r="L176" s="217">
        <v>0</v>
      </c>
      <c r="M176" s="213" t="s">
        <v>281</v>
      </c>
      <c r="N176" s="248" t="s">
        <v>1648</v>
      </c>
      <c r="O176" s="213" t="s">
        <v>176</v>
      </c>
    </row>
    <row r="177" spans="1:15" ht="21" customHeight="1">
      <c r="A177" s="222"/>
      <c r="B177" s="682" t="s">
        <v>963</v>
      </c>
      <c r="C177" s="683"/>
      <c r="D177" s="676" t="s">
        <v>179</v>
      </c>
      <c r="E177" s="677"/>
      <c r="F177" s="682" t="s">
        <v>963</v>
      </c>
      <c r="G177" s="683"/>
      <c r="H177" s="297"/>
      <c r="I177" s="297"/>
      <c r="J177" s="297"/>
      <c r="K177" s="297"/>
      <c r="L177" s="249"/>
      <c r="M177" s="222"/>
      <c r="N177" s="249" t="s">
        <v>1649</v>
      </c>
      <c r="O177" s="222"/>
    </row>
    <row r="178" spans="1:15" ht="21" customHeight="1">
      <c r="A178" s="231"/>
      <c r="B178" s="674"/>
      <c r="C178" s="675"/>
      <c r="D178" s="709"/>
      <c r="E178" s="710"/>
      <c r="F178" s="252" t="s">
        <v>1859</v>
      </c>
      <c r="G178" s="375"/>
      <c r="H178" s="236"/>
      <c r="I178" s="236"/>
      <c r="J178" s="277"/>
      <c r="K178" s="277"/>
      <c r="L178" s="231"/>
      <c r="M178" s="252"/>
      <c r="N178" s="231"/>
      <c r="O178" s="335"/>
    </row>
    <row r="179" spans="1:15" ht="21" customHeight="1">
      <c r="A179" s="274">
        <v>35</v>
      </c>
      <c r="B179" s="691" t="s">
        <v>1580</v>
      </c>
      <c r="C179" s="692"/>
      <c r="D179" s="691" t="s">
        <v>173</v>
      </c>
      <c r="E179" s="692"/>
      <c r="F179" s="691" t="s">
        <v>1580</v>
      </c>
      <c r="G179" s="692"/>
      <c r="H179" s="217">
        <v>250000</v>
      </c>
      <c r="I179" s="217">
        <v>250000</v>
      </c>
      <c r="J179" s="217">
        <v>0</v>
      </c>
      <c r="K179" s="217">
        <v>0</v>
      </c>
      <c r="L179" s="217">
        <v>250000</v>
      </c>
      <c r="M179" s="213" t="s">
        <v>281</v>
      </c>
      <c r="N179" s="248" t="s">
        <v>1648</v>
      </c>
      <c r="O179" s="213" t="s">
        <v>176</v>
      </c>
    </row>
    <row r="180" spans="1:15" ht="21" customHeight="1">
      <c r="A180" s="274"/>
      <c r="B180" s="682" t="s">
        <v>1224</v>
      </c>
      <c r="C180" s="683"/>
      <c r="D180" s="676" t="s">
        <v>179</v>
      </c>
      <c r="E180" s="677"/>
      <c r="F180" s="682" t="s">
        <v>1224</v>
      </c>
      <c r="G180" s="683"/>
      <c r="H180" s="297"/>
      <c r="I180" s="297"/>
      <c r="J180" s="297"/>
      <c r="K180" s="297"/>
      <c r="L180" s="297"/>
      <c r="M180" s="222"/>
      <c r="N180" s="249" t="s">
        <v>1649</v>
      </c>
      <c r="O180" s="222"/>
    </row>
    <row r="181" spans="1:15" ht="21" customHeight="1">
      <c r="A181" s="274"/>
      <c r="B181" s="711"/>
      <c r="C181" s="712"/>
      <c r="D181" s="709"/>
      <c r="E181" s="710"/>
      <c r="F181" s="252" t="s">
        <v>2348</v>
      </c>
      <c r="G181" s="380"/>
      <c r="H181" s="377"/>
      <c r="I181" s="377"/>
      <c r="J181" s="498"/>
      <c r="K181" s="498"/>
      <c r="L181" s="498"/>
      <c r="M181" s="461"/>
      <c r="N181" s="330"/>
      <c r="O181" s="231"/>
    </row>
    <row r="182" spans="1:15" ht="21" customHeight="1">
      <c r="A182" s="213">
        <v>36</v>
      </c>
      <c r="B182" s="691" t="s">
        <v>1580</v>
      </c>
      <c r="C182" s="692"/>
      <c r="D182" s="691" t="s">
        <v>173</v>
      </c>
      <c r="E182" s="692"/>
      <c r="F182" s="691" t="s">
        <v>1580</v>
      </c>
      <c r="G182" s="692"/>
      <c r="H182" s="217">
        <v>250000</v>
      </c>
      <c r="I182" s="217">
        <v>250000</v>
      </c>
      <c r="J182" s="217">
        <v>0</v>
      </c>
      <c r="K182" s="217">
        <v>0</v>
      </c>
      <c r="L182" s="217">
        <v>100000</v>
      </c>
      <c r="M182" s="213" t="s">
        <v>281</v>
      </c>
      <c r="N182" s="248" t="s">
        <v>1648</v>
      </c>
      <c r="O182" s="213" t="s">
        <v>176</v>
      </c>
    </row>
    <row r="183" spans="1:15" ht="21" customHeight="1">
      <c r="A183" s="222"/>
      <c r="B183" s="682" t="s">
        <v>1225</v>
      </c>
      <c r="C183" s="683"/>
      <c r="D183" s="676" t="s">
        <v>179</v>
      </c>
      <c r="E183" s="677"/>
      <c r="F183" s="682" t="s">
        <v>1225</v>
      </c>
      <c r="G183" s="683"/>
      <c r="H183" s="297"/>
      <c r="I183" s="297"/>
      <c r="J183" s="297"/>
      <c r="K183" s="297"/>
      <c r="L183" s="241"/>
      <c r="M183" s="222"/>
      <c r="N183" s="249" t="s">
        <v>1649</v>
      </c>
      <c r="O183" s="222"/>
    </row>
    <row r="184" spans="1:15" ht="21" customHeight="1">
      <c r="A184" s="231"/>
      <c r="B184" s="252"/>
      <c r="C184" s="375"/>
      <c r="D184" s="331"/>
      <c r="E184" s="332"/>
      <c r="F184" s="686" t="s">
        <v>2349</v>
      </c>
      <c r="G184" s="687"/>
      <c r="H184" s="236"/>
      <c r="I184" s="236"/>
      <c r="J184" s="277"/>
      <c r="K184" s="236"/>
      <c r="L184" s="241"/>
      <c r="M184" s="461"/>
      <c r="N184" s="330"/>
      <c r="O184" s="231"/>
    </row>
    <row r="185" spans="1:15" ht="21" customHeight="1">
      <c r="A185" s="381">
        <v>37</v>
      </c>
      <c r="B185" s="691" t="s">
        <v>1580</v>
      </c>
      <c r="C185" s="692"/>
      <c r="D185" s="691" t="s">
        <v>178</v>
      </c>
      <c r="E185" s="692"/>
      <c r="F185" s="691" t="s">
        <v>1580</v>
      </c>
      <c r="G185" s="692"/>
      <c r="H185" s="217">
        <v>300000</v>
      </c>
      <c r="I185" s="217">
        <v>300000</v>
      </c>
      <c r="J185" s="217">
        <v>0</v>
      </c>
      <c r="K185" s="217">
        <v>0</v>
      </c>
      <c r="L185" s="217">
        <v>300000</v>
      </c>
      <c r="M185" s="213" t="s">
        <v>281</v>
      </c>
      <c r="N185" s="248" t="s">
        <v>1648</v>
      </c>
      <c r="O185" s="213" t="s">
        <v>176</v>
      </c>
    </row>
    <row r="186" spans="1:15" ht="21" customHeight="1">
      <c r="A186" s="274"/>
      <c r="B186" s="676" t="s">
        <v>1583</v>
      </c>
      <c r="C186" s="677"/>
      <c r="D186" s="697" t="s">
        <v>98</v>
      </c>
      <c r="E186" s="698"/>
      <c r="F186" s="676" t="s">
        <v>1583</v>
      </c>
      <c r="G186" s="677"/>
      <c r="H186" s="297"/>
      <c r="I186" s="297"/>
      <c r="J186" s="297"/>
      <c r="K186" s="297"/>
      <c r="L186" s="241"/>
      <c r="M186" s="222"/>
      <c r="N186" s="249" t="s">
        <v>1649</v>
      </c>
      <c r="O186" s="222"/>
    </row>
    <row r="187" spans="1:15" ht="21" customHeight="1">
      <c r="A187" s="330"/>
      <c r="B187" s="686"/>
      <c r="C187" s="687"/>
      <c r="D187" s="686"/>
      <c r="E187" s="687"/>
      <c r="F187" s="251" t="s">
        <v>2350</v>
      </c>
      <c r="G187" s="380"/>
      <c r="H187" s="584">
        <f>SUM(H168:H186)</f>
        <v>1300000</v>
      </c>
      <c r="I187" s="584">
        <f>SUM(I168:I186)</f>
        <v>1300000</v>
      </c>
      <c r="J187" s="584">
        <f>SUM(J168:J186)</f>
        <v>200000</v>
      </c>
      <c r="K187" s="584">
        <f>SUM(K168:K186)</f>
        <v>300000</v>
      </c>
      <c r="L187" s="584">
        <f>SUM(L168:L186)</f>
        <v>650000</v>
      </c>
      <c r="M187" s="231"/>
      <c r="N187" s="330"/>
      <c r="O187" s="231"/>
    </row>
    <row r="188" spans="1:15" ht="21" customHeight="1">
      <c r="A188" s="688" t="s">
        <v>2239</v>
      </c>
      <c r="B188" s="688"/>
      <c r="C188" s="688"/>
      <c r="D188" s="688"/>
      <c r="E188" s="688"/>
      <c r="F188" s="688"/>
      <c r="G188" s="688"/>
      <c r="H188" s="688"/>
      <c r="I188" s="688"/>
      <c r="J188" s="688"/>
      <c r="K188" s="688"/>
      <c r="L188" s="688"/>
      <c r="M188" s="688"/>
      <c r="N188" s="688"/>
      <c r="O188" s="688"/>
    </row>
    <row r="189" spans="2:15" ht="21" customHeight="1">
      <c r="B189" s="492"/>
      <c r="C189" s="492"/>
      <c r="D189" s="492"/>
      <c r="E189" s="492"/>
      <c r="F189" s="492"/>
      <c r="G189" s="492"/>
      <c r="H189" s="492"/>
      <c r="I189" s="492"/>
      <c r="J189" s="492"/>
      <c r="K189" s="492"/>
      <c r="L189" s="492"/>
      <c r="M189" s="492"/>
      <c r="N189" s="492"/>
      <c r="O189" s="447" t="s">
        <v>767</v>
      </c>
    </row>
    <row r="190" spans="1:15" ht="21" customHeight="1">
      <c r="A190" s="480" t="s">
        <v>851</v>
      </c>
      <c r="B190" s="480"/>
      <c r="C190" s="481"/>
      <c r="D190" s="481"/>
      <c r="E190" s="481"/>
      <c r="F190" s="481"/>
      <c r="G190" s="481"/>
      <c r="H190" s="483"/>
      <c r="I190" s="483"/>
      <c r="J190" s="483"/>
      <c r="K190" s="483"/>
      <c r="L190" s="483"/>
      <c r="M190" s="483"/>
      <c r="N190" s="483"/>
      <c r="O190" s="481"/>
    </row>
    <row r="191" spans="1:15" ht="21" customHeight="1">
      <c r="A191" s="480" t="s">
        <v>909</v>
      </c>
      <c r="B191" s="480"/>
      <c r="C191" s="481"/>
      <c r="D191" s="481"/>
      <c r="E191" s="481"/>
      <c r="F191" s="481"/>
      <c r="G191" s="481"/>
      <c r="H191" s="483"/>
      <c r="I191" s="483"/>
      <c r="J191" s="483"/>
      <c r="K191" s="483"/>
      <c r="L191" s="483"/>
      <c r="M191" s="483"/>
      <c r="N191" s="483"/>
      <c r="O191" s="481"/>
    </row>
    <row r="192" spans="1:15" ht="21" customHeight="1">
      <c r="A192" s="453" t="s">
        <v>168</v>
      </c>
      <c r="B192" s="693" t="s">
        <v>37</v>
      </c>
      <c r="C192" s="694"/>
      <c r="D192" s="693" t="s">
        <v>38</v>
      </c>
      <c r="E192" s="694"/>
      <c r="F192" s="693" t="s">
        <v>39</v>
      </c>
      <c r="G192" s="694"/>
      <c r="H192" s="678" t="s">
        <v>818</v>
      </c>
      <c r="I192" s="679"/>
      <c r="J192" s="679"/>
      <c r="K192" s="679"/>
      <c r="L192" s="479"/>
      <c r="M192" s="454" t="s">
        <v>171</v>
      </c>
      <c r="N192" s="455" t="s">
        <v>40</v>
      </c>
      <c r="O192" s="454" t="s">
        <v>54</v>
      </c>
    </row>
    <row r="193" spans="1:15" ht="21" customHeight="1">
      <c r="A193" s="274"/>
      <c r="B193" s="299"/>
      <c r="C193" s="300"/>
      <c r="D193" s="312"/>
      <c r="E193" s="312"/>
      <c r="F193" s="680" t="s">
        <v>169</v>
      </c>
      <c r="G193" s="681"/>
      <c r="H193" s="459">
        <v>2561</v>
      </c>
      <c r="I193" s="459">
        <v>2562</v>
      </c>
      <c r="J193" s="419">
        <v>2563</v>
      </c>
      <c r="K193" s="454">
        <v>2564</v>
      </c>
      <c r="L193" s="454">
        <v>2565</v>
      </c>
      <c r="M193" s="459" t="s">
        <v>172</v>
      </c>
      <c r="N193" s="249"/>
      <c r="O193" s="459" t="s">
        <v>857</v>
      </c>
    </row>
    <row r="194" spans="1:15" ht="21" customHeight="1">
      <c r="A194" s="330"/>
      <c r="B194" s="252"/>
      <c r="C194" s="375"/>
      <c r="D194" s="311"/>
      <c r="E194" s="311"/>
      <c r="F194" s="330"/>
      <c r="G194" s="239"/>
      <c r="H194" s="231" t="s">
        <v>464</v>
      </c>
      <c r="I194" s="231" t="s">
        <v>464</v>
      </c>
      <c r="J194" s="330" t="s">
        <v>464</v>
      </c>
      <c r="K194" s="231" t="s">
        <v>464</v>
      </c>
      <c r="L194" s="231" t="s">
        <v>464</v>
      </c>
      <c r="M194" s="461"/>
      <c r="N194" s="336"/>
      <c r="O194" s="231"/>
    </row>
    <row r="195" spans="1:15" ht="21" customHeight="1">
      <c r="A195" s="213">
        <v>38</v>
      </c>
      <c r="B195" s="689" t="s">
        <v>923</v>
      </c>
      <c r="C195" s="690"/>
      <c r="D195" s="691" t="s">
        <v>178</v>
      </c>
      <c r="E195" s="692"/>
      <c r="F195" s="307" t="s">
        <v>1660</v>
      </c>
      <c r="G195" s="308"/>
      <c r="H195" s="217">
        <v>300000</v>
      </c>
      <c r="I195" s="217">
        <v>300000</v>
      </c>
      <c r="J195" s="217">
        <v>0</v>
      </c>
      <c r="K195" s="217">
        <v>0</v>
      </c>
      <c r="L195" s="217">
        <v>300000</v>
      </c>
      <c r="M195" s="213" t="s">
        <v>281</v>
      </c>
      <c r="N195" s="248" t="s">
        <v>1648</v>
      </c>
      <c r="O195" s="213" t="s">
        <v>176</v>
      </c>
    </row>
    <row r="196" spans="1:15" ht="21" customHeight="1">
      <c r="A196" s="231"/>
      <c r="B196" s="682" t="s">
        <v>1533</v>
      </c>
      <c r="C196" s="683"/>
      <c r="D196" s="697" t="s">
        <v>98</v>
      </c>
      <c r="E196" s="698"/>
      <c r="F196" s="345"/>
      <c r="G196" s="300"/>
      <c r="H196" s="297"/>
      <c r="I196" s="297"/>
      <c r="J196" s="297"/>
      <c r="K196" s="297"/>
      <c r="L196" s="241"/>
      <c r="M196" s="222"/>
      <c r="N196" s="249" t="s">
        <v>1649</v>
      </c>
      <c r="O196" s="222"/>
    </row>
    <row r="197" spans="1:15" ht="21" customHeight="1">
      <c r="A197" s="213">
        <v>39</v>
      </c>
      <c r="B197" s="307" t="s">
        <v>923</v>
      </c>
      <c r="C197" s="308"/>
      <c r="D197" s="493" t="s">
        <v>178</v>
      </c>
      <c r="E197" s="440"/>
      <c r="F197" s="307" t="s">
        <v>923</v>
      </c>
      <c r="G197" s="308"/>
      <c r="H197" s="240">
        <v>0</v>
      </c>
      <c r="I197" s="217">
        <v>0</v>
      </c>
      <c r="J197" s="218">
        <v>20000</v>
      </c>
      <c r="K197" s="217">
        <v>0</v>
      </c>
      <c r="L197" s="217">
        <v>0</v>
      </c>
      <c r="M197" s="213" t="s">
        <v>1659</v>
      </c>
      <c r="N197" s="248" t="s">
        <v>1648</v>
      </c>
      <c r="O197" s="213" t="s">
        <v>176</v>
      </c>
    </row>
    <row r="198" spans="1:15" ht="21" customHeight="1">
      <c r="A198" s="222"/>
      <c r="B198" s="299" t="s">
        <v>924</v>
      </c>
      <c r="C198" s="300"/>
      <c r="D198" s="422" t="s">
        <v>98</v>
      </c>
      <c r="E198" s="312"/>
      <c r="F198" s="299" t="s">
        <v>924</v>
      </c>
      <c r="G198" s="300"/>
      <c r="H198" s="276"/>
      <c r="I198" s="241"/>
      <c r="J198" s="242"/>
      <c r="K198" s="241"/>
      <c r="L198" s="241"/>
      <c r="M198" s="222" t="s">
        <v>907</v>
      </c>
      <c r="N198" s="249" t="s">
        <v>1649</v>
      </c>
      <c r="O198" s="222"/>
    </row>
    <row r="199" spans="1:15" ht="21" customHeight="1">
      <c r="A199" s="231"/>
      <c r="B199" s="252"/>
      <c r="C199" s="375"/>
      <c r="D199" s="311"/>
      <c r="E199" s="311"/>
      <c r="F199" s="252" t="s">
        <v>1830</v>
      </c>
      <c r="G199" s="375"/>
      <c r="H199" s="399"/>
      <c r="I199" s="400"/>
      <c r="J199" s="401"/>
      <c r="K199" s="400"/>
      <c r="L199" s="400"/>
      <c r="M199" s="231"/>
      <c r="N199" s="231"/>
      <c r="O199" s="335"/>
    </row>
    <row r="200" spans="1:15" ht="21" customHeight="1">
      <c r="A200" s="213">
        <v>40</v>
      </c>
      <c r="B200" s="307" t="s">
        <v>923</v>
      </c>
      <c r="C200" s="308"/>
      <c r="D200" s="493" t="s">
        <v>178</v>
      </c>
      <c r="E200" s="440"/>
      <c r="F200" s="307" t="s">
        <v>1535</v>
      </c>
      <c r="G200" s="308"/>
      <c r="H200" s="240">
        <v>300000</v>
      </c>
      <c r="I200" s="240">
        <v>300000</v>
      </c>
      <c r="J200" s="217">
        <v>0</v>
      </c>
      <c r="K200" s="217">
        <v>20000</v>
      </c>
      <c r="L200" s="217">
        <v>0</v>
      </c>
      <c r="M200" s="213" t="s">
        <v>1659</v>
      </c>
      <c r="N200" s="248" t="s">
        <v>1648</v>
      </c>
      <c r="O200" s="213" t="s">
        <v>176</v>
      </c>
    </row>
    <row r="201" spans="1:15" ht="21" customHeight="1">
      <c r="A201" s="231"/>
      <c r="B201" s="299" t="s">
        <v>1530</v>
      </c>
      <c r="C201" s="300"/>
      <c r="D201" s="422" t="s">
        <v>98</v>
      </c>
      <c r="E201" s="312"/>
      <c r="F201" s="299"/>
      <c r="G201" s="300"/>
      <c r="H201" s="276"/>
      <c r="I201" s="276"/>
      <c r="J201" s="236"/>
      <c r="K201" s="241"/>
      <c r="L201" s="241"/>
      <c r="M201" s="222" t="s">
        <v>907</v>
      </c>
      <c r="N201" s="249" t="s">
        <v>1649</v>
      </c>
      <c r="O201" s="222"/>
    </row>
    <row r="202" spans="1:15" ht="21" customHeight="1">
      <c r="A202" s="381">
        <v>41</v>
      </c>
      <c r="B202" s="307" t="s">
        <v>923</v>
      </c>
      <c r="C202" s="308"/>
      <c r="D202" s="493" t="s">
        <v>178</v>
      </c>
      <c r="E202" s="440"/>
      <c r="F202" s="307" t="s">
        <v>923</v>
      </c>
      <c r="G202" s="308"/>
      <c r="H202" s="240">
        <v>0</v>
      </c>
      <c r="I202" s="217">
        <v>0</v>
      </c>
      <c r="J202" s="218">
        <v>0</v>
      </c>
      <c r="K202" s="217">
        <v>50000</v>
      </c>
      <c r="L202" s="217">
        <v>0</v>
      </c>
      <c r="M202" s="213" t="s">
        <v>1659</v>
      </c>
      <c r="N202" s="248" t="s">
        <v>1648</v>
      </c>
      <c r="O202" s="213" t="s">
        <v>176</v>
      </c>
    </row>
    <row r="203" spans="1:15" ht="21" customHeight="1">
      <c r="A203" s="274"/>
      <c r="B203" s="299" t="s">
        <v>1531</v>
      </c>
      <c r="C203" s="300"/>
      <c r="D203" s="422" t="s">
        <v>98</v>
      </c>
      <c r="E203" s="312"/>
      <c r="F203" s="299" t="s">
        <v>1531</v>
      </c>
      <c r="G203" s="300"/>
      <c r="H203" s="276"/>
      <c r="I203" s="241"/>
      <c r="J203" s="242"/>
      <c r="K203" s="241"/>
      <c r="L203" s="241"/>
      <c r="M203" s="222" t="s">
        <v>907</v>
      </c>
      <c r="N203" s="249" t="s">
        <v>1649</v>
      </c>
      <c r="O203" s="222"/>
    </row>
    <row r="204" spans="1:15" ht="21" customHeight="1">
      <c r="A204" s="274"/>
      <c r="B204" s="299" t="s">
        <v>1532</v>
      </c>
      <c r="C204" s="300"/>
      <c r="D204" s="422"/>
      <c r="E204" s="312"/>
      <c r="F204" s="299" t="s">
        <v>1579</v>
      </c>
      <c r="G204" s="300"/>
      <c r="H204" s="276"/>
      <c r="I204" s="241"/>
      <c r="J204" s="242"/>
      <c r="K204" s="241"/>
      <c r="L204" s="241"/>
      <c r="M204" s="222"/>
      <c r="N204" s="222"/>
      <c r="O204" s="222"/>
    </row>
    <row r="205" spans="1:15" ht="21" customHeight="1">
      <c r="A205" s="330"/>
      <c r="B205" s="252"/>
      <c r="C205" s="375"/>
      <c r="D205" s="311"/>
      <c r="E205" s="311"/>
      <c r="F205" s="252" t="s">
        <v>1823</v>
      </c>
      <c r="G205" s="375"/>
      <c r="H205" s="399"/>
      <c r="I205" s="400"/>
      <c r="J205" s="401"/>
      <c r="K205" s="400"/>
      <c r="L205" s="400"/>
      <c r="M205" s="231"/>
      <c r="N205" s="231"/>
      <c r="O205" s="335"/>
    </row>
    <row r="206" spans="1:15" ht="21" customHeight="1">
      <c r="A206" s="213">
        <v>42</v>
      </c>
      <c r="B206" s="307" t="s">
        <v>923</v>
      </c>
      <c r="C206" s="308"/>
      <c r="D206" s="493" t="s">
        <v>178</v>
      </c>
      <c r="E206" s="440"/>
      <c r="F206" s="307" t="s">
        <v>1585</v>
      </c>
      <c r="G206" s="308"/>
      <c r="H206" s="240">
        <v>0</v>
      </c>
      <c r="I206" s="217">
        <v>0</v>
      </c>
      <c r="J206" s="218">
        <v>0</v>
      </c>
      <c r="K206" s="217">
        <v>0</v>
      </c>
      <c r="L206" s="217">
        <v>20000</v>
      </c>
      <c r="M206" s="213" t="s">
        <v>1659</v>
      </c>
      <c r="N206" s="248" t="s">
        <v>1648</v>
      </c>
      <c r="O206" s="213" t="s">
        <v>176</v>
      </c>
    </row>
    <row r="207" spans="1:15" ht="21" customHeight="1">
      <c r="A207" s="231"/>
      <c r="B207" s="299" t="s">
        <v>1534</v>
      </c>
      <c r="C207" s="300"/>
      <c r="D207" s="422" t="s">
        <v>98</v>
      </c>
      <c r="E207" s="312"/>
      <c r="F207" s="299"/>
      <c r="G207" s="300"/>
      <c r="H207" s="276"/>
      <c r="I207" s="241"/>
      <c r="J207" s="242"/>
      <c r="K207" s="241"/>
      <c r="L207" s="241"/>
      <c r="M207" s="222" t="s">
        <v>907</v>
      </c>
      <c r="N207" s="249" t="s">
        <v>1649</v>
      </c>
      <c r="O207" s="222"/>
    </row>
    <row r="208" spans="1:15" ht="21" customHeight="1">
      <c r="A208" s="213">
        <v>43</v>
      </c>
      <c r="B208" s="307" t="s">
        <v>1536</v>
      </c>
      <c r="C208" s="308"/>
      <c r="D208" s="493" t="s">
        <v>178</v>
      </c>
      <c r="E208" s="440"/>
      <c r="F208" s="307" t="s">
        <v>1536</v>
      </c>
      <c r="G208" s="308"/>
      <c r="H208" s="240">
        <v>0</v>
      </c>
      <c r="I208" s="217">
        <v>0</v>
      </c>
      <c r="J208" s="218">
        <v>0</v>
      </c>
      <c r="K208" s="217">
        <v>0</v>
      </c>
      <c r="L208" s="217">
        <v>120000</v>
      </c>
      <c r="M208" s="213" t="s">
        <v>1659</v>
      </c>
      <c r="N208" s="248" t="s">
        <v>1648</v>
      </c>
      <c r="O208" s="213" t="s">
        <v>176</v>
      </c>
    </row>
    <row r="209" spans="1:15" ht="21" customHeight="1">
      <c r="A209" s="222"/>
      <c r="B209" s="299" t="s">
        <v>1537</v>
      </c>
      <c r="C209" s="300"/>
      <c r="D209" s="422" t="s">
        <v>98</v>
      </c>
      <c r="E209" s="312"/>
      <c r="F209" s="299" t="s">
        <v>1537</v>
      </c>
      <c r="G209" s="300"/>
      <c r="H209" s="276"/>
      <c r="I209" s="241"/>
      <c r="J209" s="242"/>
      <c r="K209" s="241"/>
      <c r="L209" s="241"/>
      <c r="M209" s="222" t="s">
        <v>907</v>
      </c>
      <c r="N209" s="249" t="s">
        <v>1649</v>
      </c>
      <c r="O209" s="222"/>
    </row>
    <row r="210" spans="1:15" ht="21" customHeight="1">
      <c r="A210" s="231"/>
      <c r="B210" s="299"/>
      <c r="C210" s="300"/>
      <c r="D210" s="422"/>
      <c r="E210" s="312"/>
      <c r="F210" s="299" t="s">
        <v>1856</v>
      </c>
      <c r="G210" s="300"/>
      <c r="H210" s="276"/>
      <c r="I210" s="241"/>
      <c r="J210" s="242"/>
      <c r="K210" s="241"/>
      <c r="L210" s="241"/>
      <c r="M210" s="222"/>
      <c r="N210" s="249"/>
      <c r="O210" s="222"/>
    </row>
    <row r="211" spans="1:15" ht="21" customHeight="1">
      <c r="A211" s="381">
        <v>44</v>
      </c>
      <c r="B211" s="307" t="s">
        <v>383</v>
      </c>
      <c r="C211" s="308"/>
      <c r="D211" s="493" t="s">
        <v>178</v>
      </c>
      <c r="E211" s="440"/>
      <c r="F211" s="307" t="s">
        <v>1529</v>
      </c>
      <c r="G211" s="308"/>
      <c r="H211" s="240">
        <v>150000</v>
      </c>
      <c r="I211" s="217">
        <v>150000</v>
      </c>
      <c r="J211" s="218">
        <v>0</v>
      </c>
      <c r="K211" s="217">
        <v>150000</v>
      </c>
      <c r="L211" s="507">
        <v>0</v>
      </c>
      <c r="M211" s="213" t="s">
        <v>1659</v>
      </c>
      <c r="N211" s="248" t="s">
        <v>1648</v>
      </c>
      <c r="O211" s="213" t="s">
        <v>176</v>
      </c>
    </row>
    <row r="212" spans="1:15" ht="21" customHeight="1">
      <c r="A212" s="274"/>
      <c r="B212" s="299" t="s">
        <v>1578</v>
      </c>
      <c r="C212" s="300"/>
      <c r="D212" s="422" t="s">
        <v>98</v>
      </c>
      <c r="E212" s="312"/>
      <c r="F212" s="299" t="s">
        <v>432</v>
      </c>
      <c r="G212" s="300"/>
      <c r="H212" s="276"/>
      <c r="I212" s="241"/>
      <c r="J212" s="242"/>
      <c r="K212" s="241"/>
      <c r="L212" s="495"/>
      <c r="M212" s="222" t="s">
        <v>907</v>
      </c>
      <c r="N212" s="249" t="s">
        <v>1649</v>
      </c>
      <c r="O212" s="222"/>
    </row>
    <row r="213" spans="1:15" ht="21" customHeight="1">
      <c r="A213" s="330"/>
      <c r="B213" s="252"/>
      <c r="C213" s="375"/>
      <c r="D213" s="311"/>
      <c r="E213" s="311"/>
      <c r="F213" s="252"/>
      <c r="G213" s="375"/>
      <c r="H213" s="589">
        <f>SUM(H195:H212)</f>
        <v>750000</v>
      </c>
      <c r="I213" s="590">
        <f>SUM(I195:I212)</f>
        <v>750000</v>
      </c>
      <c r="J213" s="591">
        <f>SUM(J195:J212)</f>
        <v>20000</v>
      </c>
      <c r="K213" s="590">
        <f>SUM(K195:K212)</f>
        <v>220000</v>
      </c>
      <c r="L213" s="592">
        <f>SUM(L195:L212)</f>
        <v>440000</v>
      </c>
      <c r="M213" s="231"/>
      <c r="N213" s="336"/>
      <c r="O213" s="335"/>
    </row>
    <row r="214" spans="1:15" ht="21" customHeight="1">
      <c r="A214" s="249"/>
      <c r="B214" s="312"/>
      <c r="C214" s="312"/>
      <c r="D214" s="312"/>
      <c r="E214" s="312"/>
      <c r="F214" s="312"/>
      <c r="G214" s="312"/>
      <c r="H214" s="485"/>
      <c r="I214" s="485"/>
      <c r="J214" s="485"/>
      <c r="K214" s="485"/>
      <c r="L214" s="485"/>
      <c r="M214" s="249"/>
      <c r="N214" s="249"/>
      <c r="O214" s="312"/>
    </row>
    <row r="215" spans="1:15" ht="21" customHeight="1">
      <c r="A215" s="688" t="s">
        <v>2240</v>
      </c>
      <c r="B215" s="688"/>
      <c r="C215" s="688"/>
      <c r="D215" s="688"/>
      <c r="E215" s="688"/>
      <c r="F215" s="688"/>
      <c r="G215" s="688"/>
      <c r="H215" s="688"/>
      <c r="I215" s="688"/>
      <c r="J215" s="688"/>
      <c r="K215" s="688"/>
      <c r="L215" s="688"/>
      <c r="M215" s="688"/>
      <c r="N215" s="688"/>
      <c r="O215" s="688"/>
    </row>
    <row r="216" spans="2:15" ht="21" customHeight="1">
      <c r="B216" s="492"/>
      <c r="C216" s="492"/>
      <c r="D216" s="492"/>
      <c r="E216" s="492"/>
      <c r="F216" s="492"/>
      <c r="G216" s="492"/>
      <c r="H216" s="492"/>
      <c r="I216" s="492"/>
      <c r="J216" s="492"/>
      <c r="K216" s="492"/>
      <c r="L216" s="492"/>
      <c r="M216" s="492"/>
      <c r="N216" s="492"/>
      <c r="O216" s="447" t="s">
        <v>767</v>
      </c>
    </row>
    <row r="217" spans="1:15" ht="21" customHeight="1">
      <c r="A217" s="480" t="s">
        <v>851</v>
      </c>
      <c r="B217" s="481"/>
      <c r="C217" s="481"/>
      <c r="D217" s="481"/>
      <c r="E217" s="481"/>
      <c r="F217" s="481"/>
      <c r="G217" s="481"/>
      <c r="H217" s="483"/>
      <c r="I217" s="483"/>
      <c r="J217" s="483"/>
      <c r="K217" s="483"/>
      <c r="L217" s="483"/>
      <c r="M217" s="483"/>
      <c r="N217" s="483"/>
      <c r="O217" s="481"/>
    </row>
    <row r="218" spans="1:15" ht="21" customHeight="1">
      <c r="A218" s="480" t="s">
        <v>909</v>
      </c>
      <c r="B218" s="481"/>
      <c r="C218" s="481"/>
      <c r="D218" s="481"/>
      <c r="E218" s="481"/>
      <c r="F218" s="481"/>
      <c r="G218" s="481"/>
      <c r="H218" s="483"/>
      <c r="I218" s="483"/>
      <c r="J218" s="483"/>
      <c r="K218" s="483"/>
      <c r="L218" s="483"/>
      <c r="M218" s="483"/>
      <c r="N218" s="483"/>
      <c r="O218" s="481"/>
    </row>
    <row r="219" spans="1:15" ht="21" customHeight="1">
      <c r="A219" s="453" t="s">
        <v>168</v>
      </c>
      <c r="B219" s="693" t="s">
        <v>37</v>
      </c>
      <c r="C219" s="694"/>
      <c r="D219" s="693" t="s">
        <v>38</v>
      </c>
      <c r="E219" s="694"/>
      <c r="F219" s="693" t="s">
        <v>39</v>
      </c>
      <c r="G219" s="694"/>
      <c r="H219" s="678" t="s">
        <v>818</v>
      </c>
      <c r="I219" s="679"/>
      <c r="J219" s="679"/>
      <c r="K219" s="679"/>
      <c r="L219" s="479"/>
      <c r="M219" s="454" t="s">
        <v>171</v>
      </c>
      <c r="N219" s="455" t="s">
        <v>40</v>
      </c>
      <c r="O219" s="454" t="s">
        <v>54</v>
      </c>
    </row>
    <row r="220" spans="1:15" ht="21" customHeight="1">
      <c r="A220" s="274"/>
      <c r="B220" s="299"/>
      <c r="C220" s="300"/>
      <c r="D220" s="312"/>
      <c r="E220" s="312"/>
      <c r="F220" s="680" t="s">
        <v>169</v>
      </c>
      <c r="G220" s="681"/>
      <c r="H220" s="459">
        <v>2561</v>
      </c>
      <c r="I220" s="459">
        <v>2562</v>
      </c>
      <c r="J220" s="419">
        <v>2563</v>
      </c>
      <c r="K220" s="454">
        <v>2564</v>
      </c>
      <c r="L220" s="454">
        <v>2565</v>
      </c>
      <c r="M220" s="459" t="s">
        <v>172</v>
      </c>
      <c r="N220" s="249"/>
      <c r="O220" s="459" t="s">
        <v>857</v>
      </c>
    </row>
    <row r="221" spans="1:15" ht="21" customHeight="1">
      <c r="A221" s="330"/>
      <c r="B221" s="252"/>
      <c r="C221" s="375"/>
      <c r="D221" s="311"/>
      <c r="E221" s="311"/>
      <c r="F221" s="330"/>
      <c r="G221" s="239"/>
      <c r="H221" s="231" t="s">
        <v>464</v>
      </c>
      <c r="I221" s="231" t="s">
        <v>464</v>
      </c>
      <c r="J221" s="330" t="s">
        <v>464</v>
      </c>
      <c r="K221" s="231" t="s">
        <v>464</v>
      </c>
      <c r="L221" s="231" t="s">
        <v>464</v>
      </c>
      <c r="M221" s="461"/>
      <c r="N221" s="336"/>
      <c r="O221" s="231"/>
    </row>
    <row r="222" spans="1:15" ht="21" customHeight="1">
      <c r="A222" s="381">
        <v>45</v>
      </c>
      <c r="B222" s="307" t="s">
        <v>352</v>
      </c>
      <c r="C222" s="308"/>
      <c r="D222" s="440" t="s">
        <v>1630</v>
      </c>
      <c r="E222" s="440"/>
      <c r="F222" s="307" t="s">
        <v>352</v>
      </c>
      <c r="G222" s="308"/>
      <c r="H222" s="218">
        <v>800000</v>
      </c>
      <c r="I222" s="217">
        <v>800000</v>
      </c>
      <c r="J222" s="218">
        <v>800000</v>
      </c>
      <c r="K222" s="217">
        <v>800000</v>
      </c>
      <c r="L222" s="218">
        <v>800000</v>
      </c>
      <c r="M222" s="499" t="s">
        <v>597</v>
      </c>
      <c r="N222" s="248" t="s">
        <v>307</v>
      </c>
      <c r="O222" s="213" t="s">
        <v>176</v>
      </c>
    </row>
    <row r="223" spans="1:15" ht="21" customHeight="1">
      <c r="A223" s="274"/>
      <c r="B223" s="299" t="s">
        <v>354</v>
      </c>
      <c r="C223" s="300"/>
      <c r="D223" s="312" t="s">
        <v>1631</v>
      </c>
      <c r="E223" s="312"/>
      <c r="F223" s="299" t="s">
        <v>356</v>
      </c>
      <c r="G223" s="300"/>
      <c r="H223" s="301"/>
      <c r="I223" s="297"/>
      <c r="J223" s="302"/>
      <c r="K223" s="297"/>
      <c r="L223" s="302"/>
      <c r="M223" s="500" t="s">
        <v>598</v>
      </c>
      <c r="N223" s="249"/>
      <c r="O223" s="313"/>
    </row>
    <row r="224" spans="1:15" ht="21" customHeight="1">
      <c r="A224" s="330"/>
      <c r="B224" s="252" t="s">
        <v>355</v>
      </c>
      <c r="C224" s="375"/>
      <c r="D224" s="311"/>
      <c r="E224" s="311"/>
      <c r="F224" s="252" t="s">
        <v>353</v>
      </c>
      <c r="G224" s="375"/>
      <c r="H224" s="237"/>
      <c r="I224" s="236"/>
      <c r="J224" s="237"/>
      <c r="K224" s="236"/>
      <c r="L224" s="237"/>
      <c r="M224" s="231"/>
      <c r="N224" s="336"/>
      <c r="O224" s="335"/>
    </row>
    <row r="225" spans="1:15" ht="21" customHeight="1">
      <c r="A225" s="381">
        <v>46</v>
      </c>
      <c r="B225" s="307" t="s">
        <v>135</v>
      </c>
      <c r="C225" s="308"/>
      <c r="D225" s="440" t="s">
        <v>173</v>
      </c>
      <c r="E225" s="440"/>
      <c r="F225" s="309" t="s">
        <v>345</v>
      </c>
      <c r="G225" s="308"/>
      <c r="H225" s="501">
        <v>200000</v>
      </c>
      <c r="I225" s="250">
        <v>200000</v>
      </c>
      <c r="J225" s="501">
        <v>200000</v>
      </c>
      <c r="K225" s="250">
        <v>200000</v>
      </c>
      <c r="L225" s="250">
        <v>200000</v>
      </c>
      <c r="M225" s="213" t="s">
        <v>1659</v>
      </c>
      <c r="N225" s="248" t="s">
        <v>136</v>
      </c>
      <c r="O225" s="213" t="s">
        <v>176</v>
      </c>
    </row>
    <row r="226" spans="1:15" ht="21" customHeight="1">
      <c r="A226" s="330"/>
      <c r="B226" s="252"/>
      <c r="C226" s="375"/>
      <c r="D226" s="311" t="s">
        <v>179</v>
      </c>
      <c r="E226" s="311"/>
      <c r="F226" s="252" t="s">
        <v>46</v>
      </c>
      <c r="G226" s="375"/>
      <c r="H226" s="399"/>
      <c r="I226" s="400"/>
      <c r="J226" s="401"/>
      <c r="K226" s="400"/>
      <c r="L226" s="400"/>
      <c r="M226" s="231" t="s">
        <v>907</v>
      </c>
      <c r="N226" s="336"/>
      <c r="O226" s="335"/>
    </row>
    <row r="227" spans="1:15" ht="21" customHeight="1">
      <c r="A227" s="381">
        <v>47</v>
      </c>
      <c r="B227" s="691" t="s">
        <v>2338</v>
      </c>
      <c r="C227" s="692"/>
      <c r="D227" s="440" t="s">
        <v>462</v>
      </c>
      <c r="E227" s="440"/>
      <c r="F227" s="691" t="s">
        <v>2337</v>
      </c>
      <c r="G227" s="692"/>
      <c r="H227" s="218">
        <v>300000</v>
      </c>
      <c r="I227" s="217">
        <v>300000</v>
      </c>
      <c r="J227" s="218">
        <v>350000</v>
      </c>
      <c r="K227" s="217">
        <v>0</v>
      </c>
      <c r="L227" s="217">
        <v>0</v>
      </c>
      <c r="M227" s="213" t="s">
        <v>1659</v>
      </c>
      <c r="N227" s="248" t="s">
        <v>137</v>
      </c>
      <c r="O227" s="213" t="s">
        <v>176</v>
      </c>
    </row>
    <row r="228" spans="1:15" ht="21" customHeight="1">
      <c r="A228" s="330"/>
      <c r="B228" s="252" t="s">
        <v>2339</v>
      </c>
      <c r="C228" s="375"/>
      <c r="D228" s="311" t="s">
        <v>463</v>
      </c>
      <c r="E228" s="311"/>
      <c r="F228" s="252" t="s">
        <v>2340</v>
      </c>
      <c r="G228" s="375"/>
      <c r="H228" s="399"/>
      <c r="I228" s="400"/>
      <c r="J228" s="401"/>
      <c r="K228" s="400"/>
      <c r="L228" s="400"/>
      <c r="M228" s="231" t="s">
        <v>907</v>
      </c>
      <c r="N228" s="336"/>
      <c r="O228" s="231"/>
    </row>
    <row r="229" spans="1:15" ht="21" customHeight="1">
      <c r="A229" s="274">
        <v>48</v>
      </c>
      <c r="B229" s="676" t="s">
        <v>1624</v>
      </c>
      <c r="C229" s="677"/>
      <c r="D229" s="682" t="s">
        <v>1625</v>
      </c>
      <c r="E229" s="683"/>
      <c r="F229" s="300" t="s">
        <v>367</v>
      </c>
      <c r="G229" s="274"/>
      <c r="H229" s="241">
        <v>240000</v>
      </c>
      <c r="I229" s="241">
        <v>240000</v>
      </c>
      <c r="J229" s="241">
        <v>0</v>
      </c>
      <c r="K229" s="241">
        <v>240000</v>
      </c>
      <c r="L229" s="241">
        <v>0</v>
      </c>
      <c r="M229" s="222" t="s">
        <v>903</v>
      </c>
      <c r="N229" s="222" t="s">
        <v>94</v>
      </c>
      <c r="O229" s="222" t="s">
        <v>176</v>
      </c>
    </row>
    <row r="230" spans="1:15" ht="21" customHeight="1">
      <c r="A230" s="274"/>
      <c r="B230" s="299" t="s">
        <v>1627</v>
      </c>
      <c r="C230" s="312"/>
      <c r="D230" s="682" t="s">
        <v>1626</v>
      </c>
      <c r="E230" s="683"/>
      <c r="F230" s="695" t="s">
        <v>519</v>
      </c>
      <c r="G230" s="707"/>
      <c r="H230" s="301"/>
      <c r="I230" s="297"/>
      <c r="J230" s="302"/>
      <c r="K230" s="297"/>
      <c r="L230" s="297"/>
      <c r="M230" s="222" t="s">
        <v>904</v>
      </c>
      <c r="N230" s="222" t="s">
        <v>1652</v>
      </c>
      <c r="O230" s="313"/>
    </row>
    <row r="231" spans="1:15" ht="21" customHeight="1">
      <c r="A231" s="330"/>
      <c r="B231" s="252"/>
      <c r="C231" s="311"/>
      <c r="D231" s="331"/>
      <c r="E231" s="332"/>
      <c r="F231" s="333" t="s">
        <v>834</v>
      </c>
      <c r="G231" s="334"/>
      <c r="H231" s="236"/>
      <c r="I231" s="236"/>
      <c r="J231" s="237"/>
      <c r="K231" s="236"/>
      <c r="L231" s="236"/>
      <c r="M231" s="231"/>
      <c r="N231" s="231" t="s">
        <v>1653</v>
      </c>
      <c r="O231" s="335"/>
    </row>
    <row r="232" spans="1:15" ht="21" customHeight="1">
      <c r="A232" s="213">
        <v>49</v>
      </c>
      <c r="B232" s="689" t="s">
        <v>945</v>
      </c>
      <c r="C232" s="690"/>
      <c r="D232" s="689" t="s">
        <v>1625</v>
      </c>
      <c r="E232" s="690"/>
      <c r="F232" s="689" t="s">
        <v>945</v>
      </c>
      <c r="G232" s="690"/>
      <c r="H232" s="217">
        <v>240000</v>
      </c>
      <c r="I232" s="217">
        <v>240000</v>
      </c>
      <c r="J232" s="217">
        <v>0</v>
      </c>
      <c r="K232" s="240">
        <v>0</v>
      </c>
      <c r="L232" s="240">
        <v>0</v>
      </c>
      <c r="M232" s="213" t="s">
        <v>903</v>
      </c>
      <c r="N232" s="222" t="s">
        <v>94</v>
      </c>
      <c r="O232" s="213" t="s">
        <v>176</v>
      </c>
    </row>
    <row r="233" spans="1:15" ht="21" customHeight="1">
      <c r="A233" s="222"/>
      <c r="B233" s="312" t="s">
        <v>946</v>
      </c>
      <c r="C233" s="312"/>
      <c r="D233" s="682" t="s">
        <v>1626</v>
      </c>
      <c r="E233" s="683"/>
      <c r="F233" s="312" t="s">
        <v>946</v>
      </c>
      <c r="G233" s="312"/>
      <c r="H233" s="297"/>
      <c r="I233" s="302"/>
      <c r="J233" s="297"/>
      <c r="K233" s="302"/>
      <c r="L233" s="313"/>
      <c r="M233" s="222" t="s">
        <v>904</v>
      </c>
      <c r="N233" s="222" t="s">
        <v>1652</v>
      </c>
      <c r="O233" s="313"/>
    </row>
    <row r="234" spans="1:15" ht="21" customHeight="1">
      <c r="A234" s="231"/>
      <c r="B234" s="311"/>
      <c r="C234" s="311"/>
      <c r="D234" s="331"/>
      <c r="E234" s="332"/>
      <c r="F234" s="686" t="s">
        <v>947</v>
      </c>
      <c r="G234" s="687"/>
      <c r="H234" s="236"/>
      <c r="I234" s="237"/>
      <c r="J234" s="236"/>
      <c r="K234" s="237"/>
      <c r="L234" s="461"/>
      <c r="M234" s="311"/>
      <c r="N234" s="231" t="s">
        <v>1653</v>
      </c>
      <c r="O234" s="313"/>
    </row>
    <row r="235" spans="1:15" ht="21" customHeight="1">
      <c r="A235" s="274">
        <v>50</v>
      </c>
      <c r="B235" s="689" t="s">
        <v>964</v>
      </c>
      <c r="C235" s="690"/>
      <c r="D235" s="689" t="s">
        <v>1625</v>
      </c>
      <c r="E235" s="690"/>
      <c r="F235" s="689" t="s">
        <v>964</v>
      </c>
      <c r="G235" s="690"/>
      <c r="H235" s="217">
        <v>250000</v>
      </c>
      <c r="I235" s="217">
        <v>250000</v>
      </c>
      <c r="J235" s="217">
        <v>0</v>
      </c>
      <c r="K235" s="240">
        <v>0</v>
      </c>
      <c r="L235" s="240">
        <v>0</v>
      </c>
      <c r="M235" s="213" t="s">
        <v>903</v>
      </c>
      <c r="N235" s="222" t="s">
        <v>94</v>
      </c>
      <c r="O235" s="213" t="s">
        <v>176</v>
      </c>
    </row>
    <row r="236" spans="1:15" ht="21" customHeight="1">
      <c r="A236" s="274"/>
      <c r="B236" s="299" t="s">
        <v>149</v>
      </c>
      <c r="C236" s="300"/>
      <c r="D236" s="682" t="s">
        <v>1626</v>
      </c>
      <c r="E236" s="683"/>
      <c r="F236" s="299" t="s">
        <v>965</v>
      </c>
      <c r="G236" s="300"/>
      <c r="H236" s="297"/>
      <c r="I236" s="297"/>
      <c r="J236" s="297"/>
      <c r="K236" s="297"/>
      <c r="L236" s="310"/>
      <c r="M236" s="222" t="s">
        <v>904</v>
      </c>
      <c r="N236" s="222" t="s">
        <v>1652</v>
      </c>
      <c r="O236" s="222"/>
    </row>
    <row r="237" spans="1:15" ht="21" customHeight="1">
      <c r="A237" s="274"/>
      <c r="B237" s="299"/>
      <c r="C237" s="300"/>
      <c r="D237" s="373"/>
      <c r="E237" s="374"/>
      <c r="F237" s="686" t="s">
        <v>966</v>
      </c>
      <c r="G237" s="687"/>
      <c r="H237" s="297"/>
      <c r="I237" s="297"/>
      <c r="J237" s="297"/>
      <c r="K237" s="297"/>
      <c r="L237" s="310"/>
      <c r="M237" s="222"/>
      <c r="N237" s="231" t="s">
        <v>1653</v>
      </c>
      <c r="O237" s="222"/>
    </row>
    <row r="238" spans="1:15" ht="21" customHeight="1">
      <c r="A238" s="213">
        <v>51</v>
      </c>
      <c r="B238" s="689" t="s">
        <v>520</v>
      </c>
      <c r="C238" s="690"/>
      <c r="D238" s="689" t="s">
        <v>44</v>
      </c>
      <c r="E238" s="690"/>
      <c r="F238" s="689" t="s">
        <v>520</v>
      </c>
      <c r="G238" s="690"/>
      <c r="H238" s="217">
        <v>100000</v>
      </c>
      <c r="I238" s="217">
        <v>100000</v>
      </c>
      <c r="J238" s="217">
        <v>0</v>
      </c>
      <c r="K238" s="240">
        <v>0</v>
      </c>
      <c r="L238" s="240">
        <v>0</v>
      </c>
      <c r="M238" s="502" t="s">
        <v>903</v>
      </c>
      <c r="N238" s="213" t="s">
        <v>94</v>
      </c>
      <c r="O238" s="213" t="s">
        <v>176</v>
      </c>
    </row>
    <row r="239" spans="1:15" ht="21" customHeight="1">
      <c r="A239" s="222"/>
      <c r="B239" s="682" t="s">
        <v>478</v>
      </c>
      <c r="C239" s="683"/>
      <c r="D239" s="682" t="s">
        <v>45</v>
      </c>
      <c r="E239" s="683"/>
      <c r="F239" s="312" t="s">
        <v>481</v>
      </c>
      <c r="G239" s="312"/>
      <c r="H239" s="301"/>
      <c r="I239" s="297"/>
      <c r="J239" s="302"/>
      <c r="K239" s="297"/>
      <c r="L239" s="297"/>
      <c r="M239" s="222" t="s">
        <v>2419</v>
      </c>
      <c r="N239" s="222" t="s">
        <v>1652</v>
      </c>
      <c r="O239" s="313"/>
    </row>
    <row r="240" spans="1:15" ht="21" customHeight="1">
      <c r="A240" s="231"/>
      <c r="B240" s="686" t="s">
        <v>479</v>
      </c>
      <c r="C240" s="687"/>
      <c r="D240" s="331"/>
      <c r="E240" s="332"/>
      <c r="F240" s="311" t="s">
        <v>477</v>
      </c>
      <c r="G240" s="311"/>
      <c r="H240" s="584">
        <f>SUM(H222:H239)</f>
        <v>2130000</v>
      </c>
      <c r="I240" s="584">
        <f>SUM(I222:I239)</f>
        <v>2130000</v>
      </c>
      <c r="J240" s="588">
        <f>SUM(J222:J239)</f>
        <v>1350000</v>
      </c>
      <c r="K240" s="584">
        <f>SUM(K222:K239)</f>
        <v>1240000</v>
      </c>
      <c r="L240" s="584">
        <f>SUM(L222:L239)</f>
        <v>1000000</v>
      </c>
      <c r="M240" s="231"/>
      <c r="N240" s="231" t="s">
        <v>1653</v>
      </c>
      <c r="O240" s="335"/>
    </row>
    <row r="241" spans="1:15" ht="21" customHeight="1">
      <c r="A241" s="248"/>
      <c r="B241" s="440"/>
      <c r="C241" s="440"/>
      <c r="D241" s="402"/>
      <c r="E241" s="402"/>
      <c r="F241" s="402"/>
      <c r="G241" s="402"/>
      <c r="H241" s="572"/>
      <c r="I241" s="572"/>
      <c r="J241" s="572"/>
      <c r="K241" s="572"/>
      <c r="L241" s="573"/>
      <c r="M241" s="248"/>
      <c r="N241" s="248"/>
      <c r="O241" s="248"/>
    </row>
    <row r="242" spans="1:15" ht="21" customHeight="1">
      <c r="A242" s="688" t="s">
        <v>2241</v>
      </c>
      <c r="B242" s="688"/>
      <c r="C242" s="688"/>
      <c r="D242" s="688"/>
      <c r="E242" s="688"/>
      <c r="F242" s="688"/>
      <c r="G242" s="688"/>
      <c r="H242" s="688"/>
      <c r="I242" s="688"/>
      <c r="J242" s="688"/>
      <c r="K242" s="688"/>
      <c r="L242" s="688"/>
      <c r="M242" s="688"/>
      <c r="N242" s="688"/>
      <c r="O242" s="688"/>
    </row>
    <row r="243" spans="2:15" ht="21" customHeight="1">
      <c r="B243" s="492"/>
      <c r="C243" s="492"/>
      <c r="D243" s="492"/>
      <c r="E243" s="492"/>
      <c r="F243" s="492"/>
      <c r="G243" s="492"/>
      <c r="H243" s="492"/>
      <c r="I243" s="492"/>
      <c r="J243" s="492"/>
      <c r="K243" s="492"/>
      <c r="L243" s="492"/>
      <c r="M243" s="492"/>
      <c r="N243" s="492"/>
      <c r="O243" s="447" t="s">
        <v>767</v>
      </c>
    </row>
    <row r="244" spans="1:15" ht="21" customHeight="1">
      <c r="A244" s="480" t="s">
        <v>851</v>
      </c>
      <c r="B244" s="481"/>
      <c r="C244" s="481"/>
      <c r="D244" s="481"/>
      <c r="E244" s="481"/>
      <c r="F244" s="481"/>
      <c r="G244" s="481"/>
      <c r="H244" s="483"/>
      <c r="I244" s="483"/>
      <c r="J244" s="483"/>
      <c r="K244" s="483"/>
      <c r="L244" s="483"/>
      <c r="M244" s="483"/>
      <c r="N244" s="483"/>
      <c r="O244" s="481"/>
    </row>
    <row r="245" spans="1:15" ht="21" customHeight="1">
      <c r="A245" s="480" t="s">
        <v>909</v>
      </c>
      <c r="B245" s="481"/>
      <c r="C245" s="481"/>
      <c r="D245" s="481"/>
      <c r="E245" s="481"/>
      <c r="F245" s="481"/>
      <c r="G245" s="481"/>
      <c r="H245" s="483"/>
      <c r="I245" s="483"/>
      <c r="J245" s="483"/>
      <c r="K245" s="483"/>
      <c r="L245" s="483"/>
      <c r="M245" s="483"/>
      <c r="N245" s="483"/>
      <c r="O245" s="481"/>
    </row>
    <row r="246" spans="1:15" ht="21" customHeight="1">
      <c r="A246" s="453" t="s">
        <v>168</v>
      </c>
      <c r="B246" s="693" t="s">
        <v>37</v>
      </c>
      <c r="C246" s="694"/>
      <c r="D246" s="693" t="s">
        <v>38</v>
      </c>
      <c r="E246" s="694"/>
      <c r="F246" s="693" t="s">
        <v>39</v>
      </c>
      <c r="G246" s="694"/>
      <c r="H246" s="678" t="s">
        <v>818</v>
      </c>
      <c r="I246" s="679"/>
      <c r="J246" s="679"/>
      <c r="K246" s="679"/>
      <c r="L246" s="479"/>
      <c r="M246" s="454" t="s">
        <v>171</v>
      </c>
      <c r="N246" s="455" t="s">
        <v>40</v>
      </c>
      <c r="O246" s="454" t="s">
        <v>54</v>
      </c>
    </row>
    <row r="247" spans="1:15" ht="21" customHeight="1">
      <c r="A247" s="274"/>
      <c r="B247" s="299"/>
      <c r="C247" s="300"/>
      <c r="D247" s="312"/>
      <c r="E247" s="312"/>
      <c r="F247" s="680" t="s">
        <v>169</v>
      </c>
      <c r="G247" s="681"/>
      <c r="H247" s="459">
        <v>2561</v>
      </c>
      <c r="I247" s="459">
        <v>2562</v>
      </c>
      <c r="J247" s="419">
        <v>2563</v>
      </c>
      <c r="K247" s="454">
        <v>2564</v>
      </c>
      <c r="L247" s="454">
        <v>2565</v>
      </c>
      <c r="M247" s="459" t="s">
        <v>172</v>
      </c>
      <c r="N247" s="249"/>
      <c r="O247" s="459" t="s">
        <v>857</v>
      </c>
    </row>
    <row r="248" spans="1:15" ht="21" customHeight="1">
      <c r="A248" s="330"/>
      <c r="B248" s="252"/>
      <c r="C248" s="375"/>
      <c r="D248" s="311"/>
      <c r="E248" s="311"/>
      <c r="F248" s="330"/>
      <c r="G248" s="239"/>
      <c r="H248" s="231" t="s">
        <v>464</v>
      </c>
      <c r="I248" s="231" t="s">
        <v>464</v>
      </c>
      <c r="J248" s="330" t="s">
        <v>464</v>
      </c>
      <c r="K248" s="231" t="s">
        <v>464</v>
      </c>
      <c r="L248" s="231" t="s">
        <v>464</v>
      </c>
      <c r="M248" s="461"/>
      <c r="N248" s="336"/>
      <c r="O248" s="231"/>
    </row>
    <row r="249" spans="1:15" ht="21" customHeight="1">
      <c r="A249" s="381">
        <v>52</v>
      </c>
      <c r="B249" s="689" t="s">
        <v>1586</v>
      </c>
      <c r="C249" s="690"/>
      <c r="D249" s="689" t="s">
        <v>1625</v>
      </c>
      <c r="E249" s="690"/>
      <c r="F249" s="689" t="s">
        <v>544</v>
      </c>
      <c r="G249" s="690"/>
      <c r="H249" s="218">
        <v>0</v>
      </c>
      <c r="I249" s="217">
        <v>0</v>
      </c>
      <c r="J249" s="217">
        <v>50000</v>
      </c>
      <c r="K249" s="218">
        <v>0</v>
      </c>
      <c r="L249" s="217">
        <v>0</v>
      </c>
      <c r="M249" s="213" t="s">
        <v>1628</v>
      </c>
      <c r="N249" s="248" t="s">
        <v>1654</v>
      </c>
      <c r="O249" s="213" t="s">
        <v>176</v>
      </c>
    </row>
    <row r="250" spans="1:15" ht="21" customHeight="1">
      <c r="A250" s="274"/>
      <c r="B250" s="373"/>
      <c r="C250" s="374"/>
      <c r="D250" s="682" t="s">
        <v>1626</v>
      </c>
      <c r="E250" s="683"/>
      <c r="F250" s="373" t="s">
        <v>817</v>
      </c>
      <c r="G250" s="476" t="s">
        <v>545</v>
      </c>
      <c r="H250" s="301"/>
      <c r="I250" s="297"/>
      <c r="J250" s="302"/>
      <c r="K250" s="297"/>
      <c r="L250" s="297"/>
      <c r="M250" s="222" t="s">
        <v>1629</v>
      </c>
      <c r="N250" s="249" t="s">
        <v>1655</v>
      </c>
      <c r="O250" s="222"/>
    </row>
    <row r="251" spans="1:15" ht="21" customHeight="1">
      <c r="A251" s="274"/>
      <c r="B251" s="373"/>
      <c r="C251" s="374"/>
      <c r="D251" s="373"/>
      <c r="E251" s="374"/>
      <c r="F251" s="373" t="s">
        <v>2212</v>
      </c>
      <c r="G251" s="476" t="s">
        <v>546</v>
      </c>
      <c r="H251" s="241"/>
      <c r="I251" s="241"/>
      <c r="J251" s="242"/>
      <c r="K251" s="241"/>
      <c r="L251" s="241"/>
      <c r="M251" s="222"/>
      <c r="N251" s="249"/>
      <c r="O251" s="222"/>
    </row>
    <row r="252" spans="1:15" ht="21" customHeight="1">
      <c r="A252" s="274"/>
      <c r="B252" s="373"/>
      <c r="C252" s="374"/>
      <c r="D252" s="373"/>
      <c r="E252" s="374"/>
      <c r="F252" s="373"/>
      <c r="G252" s="476" t="s">
        <v>547</v>
      </c>
      <c r="H252" s="241"/>
      <c r="I252" s="241"/>
      <c r="J252" s="242"/>
      <c r="K252" s="241"/>
      <c r="L252" s="241"/>
      <c r="M252" s="222"/>
      <c r="N252" s="249"/>
      <c r="O252" s="222"/>
    </row>
    <row r="253" spans="1:15" ht="21" customHeight="1">
      <c r="A253" s="274"/>
      <c r="B253" s="373"/>
      <c r="C253" s="374"/>
      <c r="D253" s="373"/>
      <c r="E253" s="374"/>
      <c r="F253" s="389"/>
      <c r="G253" s="476" t="s">
        <v>548</v>
      </c>
      <c r="H253" s="241"/>
      <c r="I253" s="241"/>
      <c r="J253" s="242"/>
      <c r="K253" s="241"/>
      <c r="L253" s="241"/>
      <c r="M253" s="222"/>
      <c r="N253" s="249"/>
      <c r="O253" s="222"/>
    </row>
    <row r="254" spans="1:15" ht="21" customHeight="1">
      <c r="A254" s="274"/>
      <c r="B254" s="373"/>
      <c r="C254" s="374"/>
      <c r="D254" s="373"/>
      <c r="E254" s="374"/>
      <c r="F254" s="389"/>
      <c r="G254" s="476" t="s">
        <v>549</v>
      </c>
      <c r="H254" s="241"/>
      <c r="I254" s="241"/>
      <c r="J254" s="242"/>
      <c r="K254" s="241"/>
      <c r="L254" s="241"/>
      <c r="M254" s="222"/>
      <c r="N254" s="249"/>
      <c r="O254" s="222"/>
    </row>
    <row r="255" spans="1:15" ht="21" customHeight="1">
      <c r="A255" s="274"/>
      <c r="B255" s="373"/>
      <c r="C255" s="374"/>
      <c r="D255" s="373"/>
      <c r="E255" s="374"/>
      <c r="F255" s="389"/>
      <c r="G255" s="476" t="s">
        <v>917</v>
      </c>
      <c r="H255" s="241"/>
      <c r="I255" s="241"/>
      <c r="J255" s="242"/>
      <c r="K255" s="241"/>
      <c r="L255" s="241"/>
      <c r="M255" s="222"/>
      <c r="N255" s="249"/>
      <c r="O255" s="222"/>
    </row>
    <row r="256" spans="1:15" ht="21" customHeight="1">
      <c r="A256" s="274"/>
      <c r="B256" s="373"/>
      <c r="C256" s="374"/>
      <c r="D256" s="373"/>
      <c r="E256" s="374"/>
      <c r="F256" s="389"/>
      <c r="G256" s="476" t="s">
        <v>918</v>
      </c>
      <c r="H256" s="241"/>
      <c r="I256" s="241"/>
      <c r="J256" s="242"/>
      <c r="K256" s="241"/>
      <c r="L256" s="241"/>
      <c r="M256" s="222"/>
      <c r="N256" s="249"/>
      <c r="O256" s="222"/>
    </row>
    <row r="257" spans="1:15" ht="21" customHeight="1">
      <c r="A257" s="274"/>
      <c r="B257" s="373"/>
      <c r="C257" s="374"/>
      <c r="D257" s="373"/>
      <c r="E257" s="374"/>
      <c r="F257" s="389"/>
      <c r="G257" s="476" t="s">
        <v>919</v>
      </c>
      <c r="H257" s="241"/>
      <c r="I257" s="241"/>
      <c r="J257" s="242"/>
      <c r="K257" s="241"/>
      <c r="L257" s="241"/>
      <c r="M257" s="222"/>
      <c r="N257" s="249"/>
      <c r="O257" s="222"/>
    </row>
    <row r="258" spans="1:15" ht="21" customHeight="1">
      <c r="A258" s="274"/>
      <c r="B258" s="373"/>
      <c r="C258" s="374"/>
      <c r="D258" s="373"/>
      <c r="E258" s="374"/>
      <c r="F258" s="373"/>
      <c r="G258" s="476" t="s">
        <v>920</v>
      </c>
      <c r="H258" s="241"/>
      <c r="I258" s="241"/>
      <c r="J258" s="242"/>
      <c r="K258" s="241"/>
      <c r="L258" s="241"/>
      <c r="M258" s="222"/>
      <c r="N258" s="249"/>
      <c r="O258" s="222"/>
    </row>
    <row r="259" spans="1:15" ht="21" customHeight="1">
      <c r="A259" s="274"/>
      <c r="B259" s="373"/>
      <c r="C259" s="374"/>
      <c r="D259" s="373"/>
      <c r="E259" s="374"/>
      <c r="F259" s="373"/>
      <c r="G259" s="476" t="s">
        <v>921</v>
      </c>
      <c r="H259" s="241"/>
      <c r="I259" s="241"/>
      <c r="J259" s="242"/>
      <c r="K259" s="241"/>
      <c r="L259" s="241"/>
      <c r="M259" s="222"/>
      <c r="N259" s="249"/>
      <c r="O259" s="222"/>
    </row>
    <row r="260" spans="1:15" ht="21" customHeight="1">
      <c r="A260" s="330"/>
      <c r="B260" s="686"/>
      <c r="C260" s="687"/>
      <c r="D260" s="686"/>
      <c r="E260" s="687"/>
      <c r="F260" s="503"/>
      <c r="G260" s="504" t="s">
        <v>922</v>
      </c>
      <c r="H260" s="236"/>
      <c r="I260" s="236"/>
      <c r="J260" s="237"/>
      <c r="K260" s="236"/>
      <c r="L260" s="236"/>
      <c r="M260" s="231"/>
      <c r="N260" s="336"/>
      <c r="O260" s="335"/>
    </row>
    <row r="261" spans="1:15" ht="21" customHeight="1">
      <c r="A261" s="213">
        <v>53</v>
      </c>
      <c r="B261" s="689" t="s">
        <v>1226</v>
      </c>
      <c r="C261" s="690"/>
      <c r="D261" s="689" t="s">
        <v>44</v>
      </c>
      <c r="E261" s="690"/>
      <c r="F261" s="689" t="s">
        <v>1226</v>
      </c>
      <c r="G261" s="690"/>
      <c r="H261" s="217">
        <v>200000</v>
      </c>
      <c r="I261" s="217">
        <v>200000</v>
      </c>
      <c r="J261" s="217">
        <v>0</v>
      </c>
      <c r="K261" s="217">
        <v>0</v>
      </c>
      <c r="L261" s="217">
        <v>200000</v>
      </c>
      <c r="M261" s="213" t="s">
        <v>903</v>
      </c>
      <c r="N261" s="222" t="s">
        <v>94</v>
      </c>
      <c r="O261" s="213" t="s">
        <v>176</v>
      </c>
    </row>
    <row r="262" spans="1:15" ht="21" customHeight="1">
      <c r="A262" s="222"/>
      <c r="B262" s="373" t="s">
        <v>283</v>
      </c>
      <c r="C262" s="374"/>
      <c r="D262" s="682" t="s">
        <v>45</v>
      </c>
      <c r="E262" s="683"/>
      <c r="F262" s="682" t="s">
        <v>1227</v>
      </c>
      <c r="G262" s="683"/>
      <c r="H262" s="241"/>
      <c r="I262" s="241"/>
      <c r="J262" s="241"/>
      <c r="K262" s="241"/>
      <c r="L262" s="241"/>
      <c r="M262" s="222"/>
      <c r="N262" s="222" t="s">
        <v>1652</v>
      </c>
      <c r="O262" s="222"/>
    </row>
    <row r="263" spans="1:15" ht="21" customHeight="1">
      <c r="A263" s="231"/>
      <c r="B263" s="682"/>
      <c r="C263" s="683"/>
      <c r="D263" s="682"/>
      <c r="E263" s="683"/>
      <c r="F263" s="682"/>
      <c r="G263" s="683"/>
      <c r="H263" s="297"/>
      <c r="I263" s="297"/>
      <c r="J263" s="297"/>
      <c r="K263" s="297"/>
      <c r="L263" s="241"/>
      <c r="M263" s="222"/>
      <c r="N263" s="231" t="s">
        <v>1653</v>
      </c>
      <c r="O263" s="222"/>
    </row>
    <row r="264" spans="1:15" ht="21" customHeight="1">
      <c r="A264" s="222">
        <v>54</v>
      </c>
      <c r="B264" s="691" t="s">
        <v>1589</v>
      </c>
      <c r="C264" s="692"/>
      <c r="D264" s="689" t="s">
        <v>44</v>
      </c>
      <c r="E264" s="690"/>
      <c r="F264" s="691" t="s">
        <v>1589</v>
      </c>
      <c r="G264" s="692"/>
      <c r="H264" s="217">
        <v>200000</v>
      </c>
      <c r="I264" s="217">
        <v>200000</v>
      </c>
      <c r="J264" s="218">
        <v>80000</v>
      </c>
      <c r="K264" s="217">
        <v>0</v>
      </c>
      <c r="L264" s="217">
        <v>0</v>
      </c>
      <c r="M264" s="213" t="s">
        <v>903</v>
      </c>
      <c r="N264" s="222" t="s">
        <v>94</v>
      </c>
      <c r="O264" s="213" t="s">
        <v>176</v>
      </c>
    </row>
    <row r="265" spans="1:15" ht="21" customHeight="1">
      <c r="A265" s="222"/>
      <c r="B265" s="299" t="s">
        <v>1587</v>
      </c>
      <c r="C265" s="312"/>
      <c r="D265" s="682" t="s">
        <v>45</v>
      </c>
      <c r="E265" s="683"/>
      <c r="F265" s="299" t="s">
        <v>1587</v>
      </c>
      <c r="G265" s="312"/>
      <c r="H265" s="301"/>
      <c r="I265" s="297"/>
      <c r="J265" s="302"/>
      <c r="K265" s="297"/>
      <c r="L265" s="297"/>
      <c r="M265" s="222" t="s">
        <v>904</v>
      </c>
      <c r="N265" s="222" t="s">
        <v>1652</v>
      </c>
      <c r="O265" s="313"/>
    </row>
    <row r="266" spans="1:15" ht="21" customHeight="1">
      <c r="A266" s="231"/>
      <c r="B266" s="252" t="s">
        <v>1588</v>
      </c>
      <c r="C266" s="311"/>
      <c r="D266" s="331"/>
      <c r="E266" s="332"/>
      <c r="F266" s="252" t="s">
        <v>1588</v>
      </c>
      <c r="G266" s="311"/>
      <c r="H266" s="584">
        <f>SUM(H249:H265)</f>
        <v>400000</v>
      </c>
      <c r="I266" s="584">
        <f>SUM(I249:I265)</f>
        <v>400000</v>
      </c>
      <c r="J266" s="588">
        <f>SUM(J249:J265)</f>
        <v>130000</v>
      </c>
      <c r="K266" s="584">
        <f>SUM(K249:K265)</f>
        <v>0</v>
      </c>
      <c r="L266" s="584">
        <f>SUM(L249:L265)</f>
        <v>200000</v>
      </c>
      <c r="M266" s="231"/>
      <c r="N266" s="231" t="s">
        <v>1653</v>
      </c>
      <c r="O266" s="335"/>
    </row>
    <row r="267" spans="1:14" ht="21" customHeight="1">
      <c r="A267" s="310"/>
      <c r="H267" s="574"/>
      <c r="I267" s="574"/>
      <c r="J267" s="574"/>
      <c r="K267" s="574"/>
      <c r="L267" s="574"/>
      <c r="M267" s="310"/>
      <c r="N267" s="310"/>
    </row>
    <row r="268" spans="1:14" ht="21" customHeight="1">
      <c r="A268" s="310"/>
      <c r="H268" s="310"/>
      <c r="I268" s="310"/>
      <c r="J268" s="310"/>
      <c r="K268" s="310"/>
      <c r="L268" s="310"/>
      <c r="M268" s="310"/>
      <c r="N268" s="310"/>
    </row>
    <row r="269" spans="1:15" s="312" customFormat="1" ht="21" customHeight="1">
      <c r="A269" s="688" t="s">
        <v>2242</v>
      </c>
      <c r="B269" s="688"/>
      <c r="C269" s="688"/>
      <c r="D269" s="688"/>
      <c r="E269" s="688"/>
      <c r="F269" s="688"/>
      <c r="G269" s="688"/>
      <c r="H269" s="688"/>
      <c r="I269" s="688"/>
      <c r="J269" s="688"/>
      <c r="K269" s="688"/>
      <c r="L269" s="688"/>
      <c r="M269" s="688"/>
      <c r="N269" s="688"/>
      <c r="O269" s="688"/>
    </row>
    <row r="270" spans="2:18" ht="21" customHeight="1">
      <c r="B270" s="492"/>
      <c r="C270" s="492"/>
      <c r="D270" s="492"/>
      <c r="E270" s="492"/>
      <c r="F270" s="492"/>
      <c r="G270" s="492"/>
      <c r="H270" s="492"/>
      <c r="I270" s="492"/>
      <c r="J270" s="492"/>
      <c r="K270" s="492"/>
      <c r="L270" s="492"/>
      <c r="M270" s="492"/>
      <c r="N270" s="492"/>
      <c r="O270" s="447" t="s">
        <v>767</v>
      </c>
      <c r="P270" s="648">
        <v>340</v>
      </c>
      <c r="Q270" s="648">
        <v>337</v>
      </c>
      <c r="R270" s="650">
        <v>158</v>
      </c>
    </row>
    <row r="271" spans="1:18" ht="21" customHeight="1">
      <c r="A271" s="480" t="s">
        <v>851</v>
      </c>
      <c r="B271" s="480"/>
      <c r="C271" s="481"/>
      <c r="D271" s="481"/>
      <c r="E271" s="481"/>
      <c r="F271" s="481"/>
      <c r="G271" s="481"/>
      <c r="H271" s="483"/>
      <c r="I271" s="483"/>
      <c r="J271" s="483"/>
      <c r="K271" s="483"/>
      <c r="L271" s="483"/>
      <c r="M271" s="483"/>
      <c r="N271" s="483"/>
      <c r="O271" s="481"/>
      <c r="P271" s="648">
        <v>312</v>
      </c>
      <c r="Q271" s="648">
        <v>323</v>
      </c>
      <c r="R271" s="650">
        <v>162</v>
      </c>
    </row>
    <row r="272" spans="1:18" ht="21" customHeight="1">
      <c r="A272" s="480" t="s">
        <v>909</v>
      </c>
      <c r="B272" s="480"/>
      <c r="C272" s="481"/>
      <c r="D272" s="481"/>
      <c r="E272" s="481"/>
      <c r="F272" s="481"/>
      <c r="G272" s="481"/>
      <c r="H272" s="483"/>
      <c r="I272" s="483"/>
      <c r="J272" s="483"/>
      <c r="K272" s="483"/>
      <c r="L272" s="483"/>
      <c r="M272" s="483"/>
      <c r="N272" s="483"/>
      <c r="O272" s="481"/>
      <c r="P272" s="648">
        <v>263</v>
      </c>
      <c r="Q272" s="648">
        <v>256</v>
      </c>
      <c r="R272" s="650">
        <v>132</v>
      </c>
    </row>
    <row r="273" spans="1:18" ht="21" customHeight="1">
      <c r="A273" s="453" t="s">
        <v>168</v>
      </c>
      <c r="B273" s="693" t="s">
        <v>37</v>
      </c>
      <c r="C273" s="694"/>
      <c r="D273" s="693" t="s">
        <v>38</v>
      </c>
      <c r="E273" s="694"/>
      <c r="F273" s="693" t="s">
        <v>39</v>
      </c>
      <c r="G273" s="694"/>
      <c r="H273" s="678" t="s">
        <v>818</v>
      </c>
      <c r="I273" s="679"/>
      <c r="J273" s="679"/>
      <c r="K273" s="679"/>
      <c r="L273" s="479"/>
      <c r="M273" s="454" t="s">
        <v>171</v>
      </c>
      <c r="N273" s="455" t="s">
        <v>40</v>
      </c>
      <c r="O273" s="454" t="s">
        <v>54</v>
      </c>
      <c r="P273" s="648">
        <v>210</v>
      </c>
      <c r="Q273" s="648">
        <v>247</v>
      </c>
      <c r="R273" s="650">
        <v>124</v>
      </c>
    </row>
    <row r="274" spans="1:18" ht="21" customHeight="1">
      <c r="A274" s="274"/>
      <c r="B274" s="299"/>
      <c r="C274" s="300"/>
      <c r="D274" s="312"/>
      <c r="E274" s="312"/>
      <c r="F274" s="680" t="s">
        <v>169</v>
      </c>
      <c r="G274" s="681"/>
      <c r="H274" s="459">
        <v>2561</v>
      </c>
      <c r="I274" s="459">
        <v>2562</v>
      </c>
      <c r="J274" s="419">
        <v>2563</v>
      </c>
      <c r="K274" s="454">
        <v>2564</v>
      </c>
      <c r="L274" s="454">
        <v>2565</v>
      </c>
      <c r="M274" s="459" t="s">
        <v>172</v>
      </c>
      <c r="N274" s="249"/>
      <c r="O274" s="459" t="s">
        <v>857</v>
      </c>
      <c r="P274" s="648">
        <v>484</v>
      </c>
      <c r="Q274" s="648">
        <v>454</v>
      </c>
      <c r="R274" s="650">
        <v>237</v>
      </c>
    </row>
    <row r="275" spans="1:18" ht="21" customHeight="1">
      <c r="A275" s="330"/>
      <c r="B275" s="252"/>
      <c r="C275" s="375"/>
      <c r="D275" s="311"/>
      <c r="E275" s="311"/>
      <c r="F275" s="330"/>
      <c r="G275" s="239"/>
      <c r="H275" s="231" t="s">
        <v>464</v>
      </c>
      <c r="I275" s="231" t="s">
        <v>464</v>
      </c>
      <c r="J275" s="330" t="s">
        <v>464</v>
      </c>
      <c r="K275" s="231" t="s">
        <v>464</v>
      </c>
      <c r="L275" s="231" t="s">
        <v>464</v>
      </c>
      <c r="M275" s="461"/>
      <c r="N275" s="336"/>
      <c r="O275" s="231"/>
      <c r="P275" s="648">
        <v>129</v>
      </c>
      <c r="Q275" s="648">
        <v>151</v>
      </c>
      <c r="R275" s="650">
        <v>70</v>
      </c>
    </row>
    <row r="276" spans="1:18" ht="21" customHeight="1">
      <c r="A276" s="381">
        <v>55</v>
      </c>
      <c r="B276" s="691" t="s">
        <v>1589</v>
      </c>
      <c r="C276" s="692"/>
      <c r="D276" s="689" t="s">
        <v>44</v>
      </c>
      <c r="E276" s="690"/>
      <c r="F276" s="308" t="s">
        <v>1590</v>
      </c>
      <c r="G276" s="381"/>
      <c r="H276" s="217">
        <v>100000</v>
      </c>
      <c r="I276" s="217">
        <v>100000</v>
      </c>
      <c r="J276" s="217">
        <v>0</v>
      </c>
      <c r="K276" s="217">
        <v>100000</v>
      </c>
      <c r="L276" s="217">
        <v>0</v>
      </c>
      <c r="M276" s="213" t="s">
        <v>903</v>
      </c>
      <c r="N276" s="222" t="s">
        <v>94</v>
      </c>
      <c r="O276" s="213" t="s">
        <v>176</v>
      </c>
      <c r="P276" s="648">
        <v>32</v>
      </c>
      <c r="Q276" s="648">
        <v>332</v>
      </c>
      <c r="R276" s="650">
        <v>172</v>
      </c>
    </row>
    <row r="277" spans="1:18" ht="21" customHeight="1">
      <c r="A277" s="274"/>
      <c r="B277" s="299" t="s">
        <v>2364</v>
      </c>
      <c r="C277" s="312"/>
      <c r="D277" s="682" t="s">
        <v>45</v>
      </c>
      <c r="E277" s="683"/>
      <c r="F277" s="695" t="s">
        <v>2365</v>
      </c>
      <c r="G277" s="696"/>
      <c r="H277" s="297"/>
      <c r="I277" s="297"/>
      <c r="J277" s="297"/>
      <c r="K277" s="297"/>
      <c r="L277" s="297"/>
      <c r="M277" s="222" t="s">
        <v>904</v>
      </c>
      <c r="N277" s="222" t="s">
        <v>1652</v>
      </c>
      <c r="O277" s="313"/>
      <c r="P277" s="648">
        <v>364</v>
      </c>
      <c r="Q277" s="648">
        <v>360</v>
      </c>
      <c r="R277" s="650">
        <v>166</v>
      </c>
    </row>
    <row r="278" spans="1:18" ht="21" customHeight="1">
      <c r="A278" s="330"/>
      <c r="B278" s="252" t="s">
        <v>475</v>
      </c>
      <c r="C278" s="311"/>
      <c r="D278" s="331"/>
      <c r="E278" s="332"/>
      <c r="F278" s="333"/>
      <c r="G278" s="334"/>
      <c r="H278" s="236"/>
      <c r="I278" s="236"/>
      <c r="J278" s="237"/>
      <c r="K278" s="236"/>
      <c r="L278" s="236"/>
      <c r="M278" s="231"/>
      <c r="N278" s="231" t="s">
        <v>1653</v>
      </c>
      <c r="O278" s="335"/>
      <c r="P278" s="648">
        <f>SUM(P270:P277)</f>
        <v>2134</v>
      </c>
      <c r="Q278" s="648">
        <f>SUM(Q270:Q277)</f>
        <v>2460</v>
      </c>
      <c r="R278" s="650">
        <f>SUM(R270:R277)</f>
        <v>1221</v>
      </c>
    </row>
    <row r="279" spans="1:15" ht="21" customHeight="1">
      <c r="A279" s="381">
        <v>56</v>
      </c>
      <c r="B279" s="689" t="s">
        <v>1591</v>
      </c>
      <c r="C279" s="690"/>
      <c r="D279" s="689" t="s">
        <v>44</v>
      </c>
      <c r="E279" s="690"/>
      <c r="F279" s="689" t="s">
        <v>1592</v>
      </c>
      <c r="G279" s="690"/>
      <c r="H279" s="217">
        <v>200000</v>
      </c>
      <c r="I279" s="217">
        <v>200000</v>
      </c>
      <c r="J279" s="217">
        <v>0</v>
      </c>
      <c r="K279" s="217">
        <v>0</v>
      </c>
      <c r="L279" s="217">
        <v>0</v>
      </c>
      <c r="M279" s="213" t="s">
        <v>1628</v>
      </c>
      <c r="N279" s="222" t="s">
        <v>94</v>
      </c>
      <c r="O279" s="213" t="s">
        <v>176</v>
      </c>
    </row>
    <row r="280" spans="1:16" ht="21" customHeight="1">
      <c r="A280" s="274"/>
      <c r="B280" s="682" t="s">
        <v>476</v>
      </c>
      <c r="C280" s="683"/>
      <c r="D280" s="682" t="s">
        <v>45</v>
      </c>
      <c r="E280" s="683"/>
      <c r="F280" s="682" t="s">
        <v>898</v>
      </c>
      <c r="G280" s="683"/>
      <c r="H280" s="301"/>
      <c r="I280" s="297"/>
      <c r="J280" s="297"/>
      <c r="K280" s="297"/>
      <c r="L280" s="297"/>
      <c r="M280" s="222" t="s">
        <v>1629</v>
      </c>
      <c r="N280" s="222" t="s">
        <v>1652</v>
      </c>
      <c r="O280" s="313"/>
      <c r="P280" s="649">
        <f>P278+Q278</f>
        <v>4594</v>
      </c>
    </row>
    <row r="281" spans="1:15" ht="21" customHeight="1">
      <c r="A281" s="330"/>
      <c r="B281" s="686" t="s">
        <v>604</v>
      </c>
      <c r="C281" s="687"/>
      <c r="D281" s="331"/>
      <c r="E281" s="332"/>
      <c r="F281" s="505" t="s">
        <v>564</v>
      </c>
      <c r="G281" s="505"/>
      <c r="H281" s="236"/>
      <c r="I281" s="506"/>
      <c r="J281" s="237"/>
      <c r="K281" s="236"/>
      <c r="L281" s="236"/>
      <c r="M281" s="231"/>
      <c r="N281" s="231" t="s">
        <v>1653</v>
      </c>
      <c r="O281" s="335"/>
    </row>
    <row r="282" spans="1:15" ht="21" customHeight="1">
      <c r="A282" s="381">
        <v>57</v>
      </c>
      <c r="B282" s="689" t="s">
        <v>284</v>
      </c>
      <c r="C282" s="690"/>
      <c r="D282" s="689" t="s">
        <v>44</v>
      </c>
      <c r="E282" s="690"/>
      <c r="F282" s="689" t="s">
        <v>284</v>
      </c>
      <c r="G282" s="690"/>
      <c r="H282" s="217">
        <v>0</v>
      </c>
      <c r="I282" s="507">
        <v>0</v>
      </c>
      <c r="J282" s="218">
        <v>885000</v>
      </c>
      <c r="K282" s="217">
        <v>0</v>
      </c>
      <c r="L282" s="217">
        <v>0</v>
      </c>
      <c r="M282" s="213" t="s">
        <v>1628</v>
      </c>
      <c r="N282" s="222" t="s">
        <v>94</v>
      </c>
      <c r="O282" s="213" t="s">
        <v>176</v>
      </c>
    </row>
    <row r="283" spans="1:15" ht="21" customHeight="1">
      <c r="A283" s="274"/>
      <c r="B283" s="299" t="s">
        <v>474</v>
      </c>
      <c r="C283" s="312"/>
      <c r="D283" s="313" t="s">
        <v>45</v>
      </c>
      <c r="E283" s="313"/>
      <c r="F283" s="508" t="s">
        <v>357</v>
      </c>
      <c r="G283" s="299"/>
      <c r="H283" s="301"/>
      <c r="I283" s="297"/>
      <c r="J283" s="302"/>
      <c r="K283" s="297"/>
      <c r="L283" s="297"/>
      <c r="M283" s="222" t="s">
        <v>1632</v>
      </c>
      <c r="N283" s="222" t="s">
        <v>1652</v>
      </c>
      <c r="O283" s="313"/>
    </row>
    <row r="284" spans="1:15" ht="21" customHeight="1">
      <c r="A284" s="330"/>
      <c r="B284" s="252" t="s">
        <v>967</v>
      </c>
      <c r="C284" s="311"/>
      <c r="D284" s="252"/>
      <c r="E284" s="375"/>
      <c r="F284" s="674" t="s">
        <v>967</v>
      </c>
      <c r="G284" s="675"/>
      <c r="H284" s="236"/>
      <c r="I284" s="236"/>
      <c r="J284" s="237"/>
      <c r="K284" s="236"/>
      <c r="L284" s="236"/>
      <c r="M284" s="231"/>
      <c r="N284" s="231" t="s">
        <v>1653</v>
      </c>
      <c r="O284" s="335"/>
    </row>
    <row r="285" spans="1:15" ht="21" customHeight="1">
      <c r="A285" s="381">
        <v>58</v>
      </c>
      <c r="B285" s="691" t="s">
        <v>1593</v>
      </c>
      <c r="C285" s="692"/>
      <c r="D285" s="689" t="s">
        <v>44</v>
      </c>
      <c r="E285" s="690"/>
      <c r="F285" s="308" t="s">
        <v>1594</v>
      </c>
      <c r="G285" s="381"/>
      <c r="H285" s="217">
        <v>100000</v>
      </c>
      <c r="I285" s="217">
        <v>100000</v>
      </c>
      <c r="J285" s="240">
        <v>0</v>
      </c>
      <c r="K285" s="217">
        <v>100000</v>
      </c>
      <c r="L285" s="217">
        <v>0</v>
      </c>
      <c r="M285" s="213" t="s">
        <v>1628</v>
      </c>
      <c r="N285" s="222" t="s">
        <v>94</v>
      </c>
      <c r="O285" s="213" t="s">
        <v>176</v>
      </c>
    </row>
    <row r="286" spans="1:15" ht="21" customHeight="1">
      <c r="A286" s="274"/>
      <c r="B286" s="299" t="s">
        <v>587</v>
      </c>
      <c r="C286" s="312"/>
      <c r="D286" s="682" t="s">
        <v>45</v>
      </c>
      <c r="E286" s="683"/>
      <c r="F286" s="695" t="s">
        <v>587</v>
      </c>
      <c r="G286" s="707"/>
      <c r="H286" s="301"/>
      <c r="I286" s="297"/>
      <c r="J286" s="302"/>
      <c r="K286" s="297"/>
      <c r="L286" s="297"/>
      <c r="M286" s="222" t="s">
        <v>1632</v>
      </c>
      <c r="N286" s="222" t="s">
        <v>1652</v>
      </c>
      <c r="O286" s="222"/>
    </row>
    <row r="287" spans="1:15" ht="21" customHeight="1">
      <c r="A287" s="274"/>
      <c r="B287" s="299"/>
      <c r="C287" s="312"/>
      <c r="D287" s="682"/>
      <c r="E287" s="683"/>
      <c r="F287" s="695"/>
      <c r="G287" s="707"/>
      <c r="H287" s="301"/>
      <c r="I287" s="297"/>
      <c r="J287" s="302"/>
      <c r="K287" s="297"/>
      <c r="L287" s="297"/>
      <c r="M287" s="222"/>
      <c r="N287" s="231" t="s">
        <v>1653</v>
      </c>
      <c r="O287" s="313"/>
    </row>
    <row r="288" spans="1:15" ht="21" customHeight="1">
      <c r="A288" s="213">
        <v>59</v>
      </c>
      <c r="B288" s="689" t="s">
        <v>1595</v>
      </c>
      <c r="C288" s="690"/>
      <c r="D288" s="689" t="s">
        <v>44</v>
      </c>
      <c r="E288" s="690"/>
      <c r="F288" s="689" t="s">
        <v>1595</v>
      </c>
      <c r="G288" s="690"/>
      <c r="H288" s="218">
        <v>0</v>
      </c>
      <c r="I288" s="217">
        <v>0</v>
      </c>
      <c r="J288" s="218">
        <v>1185000</v>
      </c>
      <c r="K288" s="217">
        <v>0</v>
      </c>
      <c r="L288" s="217">
        <v>0</v>
      </c>
      <c r="M288" s="502" t="s">
        <v>1628</v>
      </c>
      <c r="N288" s="222" t="s">
        <v>94</v>
      </c>
      <c r="O288" s="213" t="s">
        <v>176</v>
      </c>
    </row>
    <row r="289" spans="1:15" ht="21" customHeight="1">
      <c r="A289" s="222"/>
      <c r="B289" s="682" t="s">
        <v>484</v>
      </c>
      <c r="C289" s="683"/>
      <c r="D289" s="682" t="s">
        <v>45</v>
      </c>
      <c r="E289" s="683"/>
      <c r="F289" s="299" t="s">
        <v>484</v>
      </c>
      <c r="G289" s="300"/>
      <c r="H289" s="301"/>
      <c r="I289" s="297"/>
      <c r="J289" s="302"/>
      <c r="K289" s="297"/>
      <c r="L289" s="297"/>
      <c r="M289" s="222" t="s">
        <v>1633</v>
      </c>
      <c r="N289" s="222" t="s">
        <v>1652</v>
      </c>
      <c r="O289" s="313"/>
    </row>
    <row r="290" spans="1:15" ht="21" customHeight="1">
      <c r="A290" s="231"/>
      <c r="B290" s="252" t="s">
        <v>1839</v>
      </c>
      <c r="C290" s="375"/>
      <c r="D290" s="311"/>
      <c r="E290" s="311"/>
      <c r="F290" s="252" t="s">
        <v>1839</v>
      </c>
      <c r="G290" s="375"/>
      <c r="H290" s="585">
        <f>SUM(H276:H289)</f>
        <v>400000</v>
      </c>
      <c r="I290" s="586">
        <f>SUM(I276:I289)</f>
        <v>400000</v>
      </c>
      <c r="J290" s="585">
        <f>SUM(J276:J289)</f>
        <v>2070000</v>
      </c>
      <c r="K290" s="586">
        <f>SUM(K276:K289)</f>
        <v>200000</v>
      </c>
      <c r="L290" s="586">
        <f>SUM(L276:L289)</f>
        <v>0</v>
      </c>
      <c r="M290" s="231"/>
      <c r="N290" s="231" t="s">
        <v>1653</v>
      </c>
      <c r="O290" s="335"/>
    </row>
    <row r="291" spans="1:14" ht="21" customHeight="1">
      <c r="A291" s="310"/>
      <c r="H291" s="574"/>
      <c r="I291" s="574"/>
      <c r="J291" s="574"/>
      <c r="K291" s="574"/>
      <c r="L291" s="574"/>
      <c r="M291" s="310"/>
      <c r="N291" s="310"/>
    </row>
    <row r="292" spans="1:14" ht="21" customHeight="1">
      <c r="A292" s="310"/>
      <c r="H292" s="310"/>
      <c r="I292" s="310"/>
      <c r="J292" s="310"/>
      <c r="K292" s="310"/>
      <c r="L292" s="310"/>
      <c r="M292" s="310"/>
      <c r="N292" s="310"/>
    </row>
    <row r="293" spans="1:14" ht="21" customHeight="1">
      <c r="A293" s="310"/>
      <c r="H293" s="310"/>
      <c r="I293" s="310"/>
      <c r="J293" s="310"/>
      <c r="K293" s="310"/>
      <c r="L293" s="310"/>
      <c r="M293" s="310"/>
      <c r="N293" s="310"/>
    </row>
    <row r="294" spans="1:14" ht="21" customHeight="1">
      <c r="A294" s="310"/>
      <c r="H294" s="310"/>
      <c r="I294" s="310"/>
      <c r="J294" s="310"/>
      <c r="K294" s="310"/>
      <c r="L294" s="310"/>
      <c r="M294" s="310"/>
      <c r="N294" s="310"/>
    </row>
    <row r="295" spans="1:14" ht="21" customHeight="1">
      <c r="A295" s="310"/>
      <c r="H295" s="310"/>
      <c r="I295" s="310"/>
      <c r="J295" s="310"/>
      <c r="K295" s="310"/>
      <c r="L295" s="310"/>
      <c r="M295" s="310"/>
      <c r="N295" s="310"/>
    </row>
    <row r="296" spans="1:15" ht="21" customHeight="1">
      <c r="A296" s="688" t="s">
        <v>2243</v>
      </c>
      <c r="B296" s="688"/>
      <c r="C296" s="688"/>
      <c r="D296" s="688"/>
      <c r="E296" s="688"/>
      <c r="F296" s="688"/>
      <c r="G296" s="688"/>
      <c r="H296" s="688"/>
      <c r="I296" s="688"/>
      <c r="J296" s="688"/>
      <c r="K296" s="688"/>
      <c r="L296" s="688"/>
      <c r="M296" s="688"/>
      <c r="N296" s="688"/>
      <c r="O296" s="688"/>
    </row>
    <row r="297" spans="2:15" ht="21" customHeight="1">
      <c r="B297" s="492"/>
      <c r="C297" s="492"/>
      <c r="D297" s="492"/>
      <c r="E297" s="492"/>
      <c r="F297" s="492"/>
      <c r="G297" s="492"/>
      <c r="H297" s="492"/>
      <c r="I297" s="492"/>
      <c r="J297" s="492"/>
      <c r="K297" s="492"/>
      <c r="L297" s="492"/>
      <c r="M297" s="492"/>
      <c r="N297" s="492"/>
      <c r="O297" s="447" t="s">
        <v>767</v>
      </c>
    </row>
    <row r="298" spans="1:15" ht="21" customHeight="1">
      <c r="A298" s="480" t="s">
        <v>851</v>
      </c>
      <c r="B298" s="481"/>
      <c r="C298" s="481"/>
      <c r="D298" s="481"/>
      <c r="E298" s="481"/>
      <c r="F298" s="481"/>
      <c r="G298" s="481"/>
      <c r="H298" s="483"/>
      <c r="I298" s="483"/>
      <c r="J298" s="483"/>
      <c r="K298" s="483"/>
      <c r="L298" s="483"/>
      <c r="M298" s="483"/>
      <c r="N298" s="483"/>
      <c r="O298" s="481"/>
    </row>
    <row r="299" spans="1:15" ht="21" customHeight="1">
      <c r="A299" s="480" t="s">
        <v>909</v>
      </c>
      <c r="B299" s="481"/>
      <c r="C299" s="481"/>
      <c r="D299" s="481"/>
      <c r="E299" s="481"/>
      <c r="F299" s="481"/>
      <c r="G299" s="481"/>
      <c r="H299" s="483"/>
      <c r="I299" s="483"/>
      <c r="J299" s="483"/>
      <c r="K299" s="483"/>
      <c r="L299" s="483"/>
      <c r="M299" s="483"/>
      <c r="N299" s="483"/>
      <c r="O299" s="481"/>
    </row>
    <row r="300" spans="1:15" ht="21" customHeight="1">
      <c r="A300" s="453" t="s">
        <v>168</v>
      </c>
      <c r="B300" s="693" t="s">
        <v>37</v>
      </c>
      <c r="C300" s="694"/>
      <c r="D300" s="693" t="s">
        <v>38</v>
      </c>
      <c r="E300" s="694"/>
      <c r="F300" s="693" t="s">
        <v>39</v>
      </c>
      <c r="G300" s="694"/>
      <c r="H300" s="678" t="s">
        <v>818</v>
      </c>
      <c r="I300" s="679"/>
      <c r="J300" s="679"/>
      <c r="K300" s="679"/>
      <c r="L300" s="479"/>
      <c r="M300" s="454" t="s">
        <v>171</v>
      </c>
      <c r="N300" s="455" t="s">
        <v>40</v>
      </c>
      <c r="O300" s="454" t="s">
        <v>54</v>
      </c>
    </row>
    <row r="301" spans="1:15" ht="21" customHeight="1">
      <c r="A301" s="274"/>
      <c r="B301" s="299"/>
      <c r="C301" s="300"/>
      <c r="D301" s="312"/>
      <c r="E301" s="312"/>
      <c r="F301" s="680" t="s">
        <v>169</v>
      </c>
      <c r="G301" s="681"/>
      <c r="H301" s="459">
        <v>2561</v>
      </c>
      <c r="I301" s="459">
        <v>2562</v>
      </c>
      <c r="J301" s="419">
        <v>2563</v>
      </c>
      <c r="K301" s="454">
        <v>2564</v>
      </c>
      <c r="L301" s="454">
        <v>2565</v>
      </c>
      <c r="M301" s="459" t="s">
        <v>172</v>
      </c>
      <c r="N301" s="249"/>
      <c r="O301" s="459" t="s">
        <v>857</v>
      </c>
    </row>
    <row r="302" spans="1:15" ht="21" customHeight="1">
      <c r="A302" s="330"/>
      <c r="B302" s="252"/>
      <c r="C302" s="375"/>
      <c r="D302" s="311"/>
      <c r="E302" s="311"/>
      <c r="F302" s="330"/>
      <c r="G302" s="239"/>
      <c r="H302" s="231" t="s">
        <v>464</v>
      </c>
      <c r="I302" s="231" t="s">
        <v>464</v>
      </c>
      <c r="J302" s="330" t="s">
        <v>464</v>
      </c>
      <c r="K302" s="231" t="s">
        <v>464</v>
      </c>
      <c r="L302" s="231" t="s">
        <v>464</v>
      </c>
      <c r="M302" s="461"/>
      <c r="N302" s="336"/>
      <c r="O302" s="231"/>
    </row>
    <row r="303" spans="1:15" ht="21" customHeight="1">
      <c r="A303" s="213">
        <v>60</v>
      </c>
      <c r="B303" s="307" t="s">
        <v>1596</v>
      </c>
      <c r="C303" s="440"/>
      <c r="D303" s="689" t="s">
        <v>44</v>
      </c>
      <c r="E303" s="690"/>
      <c r="F303" s="308" t="s">
        <v>1597</v>
      </c>
      <c r="G303" s="381"/>
      <c r="H303" s="217">
        <v>250000</v>
      </c>
      <c r="I303" s="217">
        <v>250000</v>
      </c>
      <c r="J303" s="217">
        <v>1025000</v>
      </c>
      <c r="K303" s="217">
        <v>0</v>
      </c>
      <c r="L303" s="507">
        <v>0</v>
      </c>
      <c r="M303" s="220" t="s">
        <v>1628</v>
      </c>
      <c r="N303" s="222" t="s">
        <v>94</v>
      </c>
      <c r="O303" s="213" t="s">
        <v>176</v>
      </c>
    </row>
    <row r="304" spans="1:15" ht="21" customHeight="1">
      <c r="A304" s="222"/>
      <c r="B304" s="299" t="s">
        <v>483</v>
      </c>
      <c r="C304" s="312"/>
      <c r="D304" s="299" t="s">
        <v>45</v>
      </c>
      <c r="E304" s="300"/>
      <c r="F304" s="695" t="s">
        <v>388</v>
      </c>
      <c r="G304" s="707"/>
      <c r="H304" s="301"/>
      <c r="I304" s="301"/>
      <c r="J304" s="297"/>
      <c r="K304" s="297"/>
      <c r="L304" s="441"/>
      <c r="M304" s="230" t="s">
        <v>1632</v>
      </c>
      <c r="N304" s="222" t="s">
        <v>1652</v>
      </c>
      <c r="O304" s="313"/>
    </row>
    <row r="305" spans="1:15" ht="21" customHeight="1">
      <c r="A305" s="222"/>
      <c r="B305" s="682" t="s">
        <v>937</v>
      </c>
      <c r="C305" s="683"/>
      <c r="D305" s="373"/>
      <c r="E305" s="374"/>
      <c r="F305" s="682" t="s">
        <v>389</v>
      </c>
      <c r="G305" s="683"/>
      <c r="H305" s="241"/>
      <c r="I305" s="276"/>
      <c r="J305" s="241"/>
      <c r="K305" s="241"/>
      <c r="L305" s="495"/>
      <c r="M305" s="230"/>
      <c r="N305" s="222" t="s">
        <v>1653</v>
      </c>
      <c r="O305" s="313"/>
    </row>
    <row r="306" spans="1:15" ht="21" customHeight="1">
      <c r="A306" s="330"/>
      <c r="B306" s="331" t="s">
        <v>938</v>
      </c>
      <c r="C306" s="505"/>
      <c r="D306" s="331"/>
      <c r="E306" s="332"/>
      <c r="F306" s="505"/>
      <c r="G306" s="505"/>
      <c r="H306" s="236"/>
      <c r="I306" s="277"/>
      <c r="J306" s="236"/>
      <c r="K306" s="236"/>
      <c r="L306" s="506"/>
      <c r="M306" s="239"/>
      <c r="N306" s="231"/>
      <c r="O306" s="313"/>
    </row>
    <row r="307" spans="1:15" ht="21" customHeight="1">
      <c r="A307" s="381">
        <v>61</v>
      </c>
      <c r="B307" s="307" t="s">
        <v>482</v>
      </c>
      <c r="C307" s="440"/>
      <c r="D307" s="689" t="s">
        <v>44</v>
      </c>
      <c r="E307" s="690"/>
      <c r="F307" s="308" t="s">
        <v>387</v>
      </c>
      <c r="G307" s="381"/>
      <c r="H307" s="217">
        <v>100000</v>
      </c>
      <c r="I307" s="240">
        <v>100000</v>
      </c>
      <c r="J307" s="240">
        <v>0</v>
      </c>
      <c r="K307" s="217">
        <v>100000</v>
      </c>
      <c r="L307" s="217">
        <v>0</v>
      </c>
      <c r="M307" s="220" t="s">
        <v>1628</v>
      </c>
      <c r="N307" s="222" t="s">
        <v>94</v>
      </c>
      <c r="O307" s="213" t="s">
        <v>176</v>
      </c>
    </row>
    <row r="308" spans="1:15" ht="21" customHeight="1">
      <c r="A308" s="274"/>
      <c r="B308" s="299" t="s">
        <v>588</v>
      </c>
      <c r="C308" s="312"/>
      <c r="D308" s="299" t="s">
        <v>45</v>
      </c>
      <c r="E308" s="300"/>
      <c r="F308" s="299" t="s">
        <v>1860</v>
      </c>
      <c r="G308" s="312"/>
      <c r="H308" s="301"/>
      <c r="I308" s="297"/>
      <c r="J308" s="302"/>
      <c r="K308" s="297"/>
      <c r="L308" s="297"/>
      <c r="M308" s="230" t="s">
        <v>1632</v>
      </c>
      <c r="N308" s="222" t="s">
        <v>1652</v>
      </c>
      <c r="O308" s="313"/>
    </row>
    <row r="309" spans="1:15" ht="21" customHeight="1">
      <c r="A309" s="330"/>
      <c r="B309" s="686" t="s">
        <v>589</v>
      </c>
      <c r="C309" s="687"/>
      <c r="D309" s="331"/>
      <c r="E309" s="332"/>
      <c r="F309" s="686" t="s">
        <v>589</v>
      </c>
      <c r="G309" s="687"/>
      <c r="H309" s="236"/>
      <c r="I309" s="236"/>
      <c r="J309" s="237"/>
      <c r="K309" s="236"/>
      <c r="L309" s="506"/>
      <c r="M309" s="239"/>
      <c r="N309" s="231" t="s">
        <v>1653</v>
      </c>
      <c r="O309" s="335"/>
    </row>
    <row r="310" spans="1:15" ht="21" customHeight="1">
      <c r="A310" s="274">
        <v>62</v>
      </c>
      <c r="B310" s="307" t="s">
        <v>913</v>
      </c>
      <c r="C310" s="308"/>
      <c r="D310" s="689" t="s">
        <v>914</v>
      </c>
      <c r="E310" s="690"/>
      <c r="F310" s="307" t="s">
        <v>913</v>
      </c>
      <c r="G310" s="308"/>
      <c r="H310" s="217">
        <v>100000</v>
      </c>
      <c r="I310" s="217">
        <v>100000</v>
      </c>
      <c r="J310" s="217">
        <v>200000</v>
      </c>
      <c r="K310" s="217">
        <v>0</v>
      </c>
      <c r="L310" s="217">
        <v>0</v>
      </c>
      <c r="M310" s="213" t="s">
        <v>915</v>
      </c>
      <c r="N310" s="248" t="s">
        <v>1353</v>
      </c>
      <c r="O310" s="213" t="s">
        <v>176</v>
      </c>
    </row>
    <row r="311" spans="1:15" ht="21" customHeight="1">
      <c r="A311" s="274"/>
      <c r="B311" s="682"/>
      <c r="C311" s="683"/>
      <c r="D311" s="682" t="s">
        <v>916</v>
      </c>
      <c r="E311" s="683"/>
      <c r="F311" s="682" t="s">
        <v>1824</v>
      </c>
      <c r="G311" s="683"/>
      <c r="H311" s="297"/>
      <c r="I311" s="297"/>
      <c r="J311" s="297"/>
      <c r="K311" s="297"/>
      <c r="M311" s="222" t="s">
        <v>271</v>
      </c>
      <c r="N311" s="336" t="s">
        <v>134</v>
      </c>
      <c r="O311" s="313"/>
    </row>
    <row r="312" spans="1:15" ht="21" customHeight="1">
      <c r="A312" s="381">
        <v>63</v>
      </c>
      <c r="B312" s="307" t="s">
        <v>370</v>
      </c>
      <c r="C312" s="308"/>
      <c r="D312" s="689" t="s">
        <v>914</v>
      </c>
      <c r="E312" s="690"/>
      <c r="F312" s="307" t="s">
        <v>372</v>
      </c>
      <c r="G312" s="220"/>
      <c r="H312" s="218">
        <v>200000</v>
      </c>
      <c r="I312" s="217">
        <v>200000</v>
      </c>
      <c r="J312" s="240">
        <v>0</v>
      </c>
      <c r="K312" s="217">
        <v>0</v>
      </c>
      <c r="L312" s="507">
        <v>0</v>
      </c>
      <c r="M312" s="220" t="s">
        <v>599</v>
      </c>
      <c r="N312" s="213" t="s">
        <v>1353</v>
      </c>
      <c r="O312" s="213" t="s">
        <v>176</v>
      </c>
    </row>
    <row r="313" spans="1:15" ht="21" customHeight="1">
      <c r="A313" s="274"/>
      <c r="B313" s="299" t="s">
        <v>371</v>
      </c>
      <c r="C313" s="300"/>
      <c r="D313" s="682" t="s">
        <v>458</v>
      </c>
      <c r="E313" s="683"/>
      <c r="F313" s="299" t="s">
        <v>369</v>
      </c>
      <c r="G313" s="230"/>
      <c r="H313" s="301"/>
      <c r="I313" s="297"/>
      <c r="J313" s="301"/>
      <c r="K313" s="297"/>
      <c r="L313" s="441"/>
      <c r="M313" s="230" t="s">
        <v>600</v>
      </c>
      <c r="N313" s="222" t="s">
        <v>1354</v>
      </c>
      <c r="O313" s="509"/>
    </row>
    <row r="314" spans="1:15" ht="21" customHeight="1">
      <c r="A314" s="274"/>
      <c r="B314" s="299"/>
      <c r="C314" s="300"/>
      <c r="D314" s="682" t="s">
        <v>138</v>
      </c>
      <c r="E314" s="683"/>
      <c r="F314" s="299"/>
      <c r="G314" s="230"/>
      <c r="H314" s="249"/>
      <c r="I314" s="231"/>
      <c r="J314" s="274"/>
      <c r="K314" s="222"/>
      <c r="L314" s="230"/>
      <c r="M314" s="230" t="s">
        <v>601</v>
      </c>
      <c r="N314" s="510" t="s">
        <v>1651</v>
      </c>
      <c r="O314" s="509"/>
    </row>
    <row r="315" spans="1:15" s="440" customFormat="1" ht="21" customHeight="1">
      <c r="A315" s="381">
        <v>64</v>
      </c>
      <c r="B315" s="307" t="s">
        <v>552</v>
      </c>
      <c r="C315" s="308"/>
      <c r="D315" s="689" t="s">
        <v>193</v>
      </c>
      <c r="E315" s="690"/>
      <c r="F315" s="307" t="s">
        <v>552</v>
      </c>
      <c r="G315" s="475"/>
      <c r="H315" s="376">
        <v>100000</v>
      </c>
      <c r="I315" s="250">
        <v>100000</v>
      </c>
      <c r="J315" s="240">
        <v>0</v>
      </c>
      <c r="K315" s="250">
        <v>100000</v>
      </c>
      <c r="L315" s="240">
        <v>0</v>
      </c>
      <c r="M315" s="213" t="s">
        <v>553</v>
      </c>
      <c r="N315" s="248" t="s">
        <v>1353</v>
      </c>
      <c r="O315" s="213" t="s">
        <v>176</v>
      </c>
    </row>
    <row r="316" spans="1:15" s="312" customFormat="1" ht="21" customHeight="1">
      <c r="A316" s="274"/>
      <c r="B316" s="299"/>
      <c r="C316" s="300"/>
      <c r="D316" s="682" t="s">
        <v>1661</v>
      </c>
      <c r="E316" s="683"/>
      <c r="F316" s="299"/>
      <c r="G316" s="374"/>
      <c r="H316" s="301"/>
      <c r="I316" s="297"/>
      <c r="J316" s="301"/>
      <c r="K316" s="297"/>
      <c r="L316" s="301"/>
      <c r="M316" s="222"/>
      <c r="N316" s="249" t="s">
        <v>1650</v>
      </c>
      <c r="O316" s="222"/>
    </row>
    <row r="317" spans="1:15" s="312" customFormat="1" ht="21" customHeight="1">
      <c r="A317" s="330"/>
      <c r="B317" s="252"/>
      <c r="C317" s="375"/>
      <c r="D317" s="686" t="s">
        <v>1662</v>
      </c>
      <c r="E317" s="687"/>
      <c r="F317" s="252"/>
      <c r="G317" s="239"/>
      <c r="H317" s="336"/>
      <c r="I317" s="231"/>
      <c r="J317" s="330"/>
      <c r="K317" s="231"/>
      <c r="L317" s="336"/>
      <c r="M317" s="231"/>
      <c r="N317" s="511"/>
      <c r="O317" s="512"/>
    </row>
    <row r="318" spans="1:15" s="312" customFormat="1" ht="21" customHeight="1">
      <c r="A318" s="213">
        <v>65</v>
      </c>
      <c r="B318" s="487" t="s">
        <v>1598</v>
      </c>
      <c r="C318" s="493"/>
      <c r="D318" s="689" t="s">
        <v>1229</v>
      </c>
      <c r="E318" s="690"/>
      <c r="F318" s="487" t="s">
        <v>1228</v>
      </c>
      <c r="G318" s="493"/>
      <c r="H318" s="217">
        <v>300000</v>
      </c>
      <c r="I318" s="217">
        <v>300000</v>
      </c>
      <c r="J318" s="240">
        <v>0</v>
      </c>
      <c r="K318" s="217">
        <v>300000</v>
      </c>
      <c r="L318" s="240">
        <v>0</v>
      </c>
      <c r="M318" s="213" t="s">
        <v>1634</v>
      </c>
      <c r="N318" s="213" t="s">
        <v>1353</v>
      </c>
      <c r="O318" s="213" t="s">
        <v>176</v>
      </c>
    </row>
    <row r="319" spans="1:15" s="312" customFormat="1" ht="21" customHeight="1">
      <c r="A319" s="222"/>
      <c r="B319" s="676" t="s">
        <v>283</v>
      </c>
      <c r="C319" s="677"/>
      <c r="D319" s="682" t="s">
        <v>194</v>
      </c>
      <c r="E319" s="683"/>
      <c r="F319" s="682" t="s">
        <v>1230</v>
      </c>
      <c r="G319" s="683"/>
      <c r="H319" s="297"/>
      <c r="I319" s="297"/>
      <c r="J319" s="297"/>
      <c r="K319" s="297"/>
      <c r="L319" s="230"/>
      <c r="M319" s="222" t="s">
        <v>1635</v>
      </c>
      <c r="N319" s="222" t="s">
        <v>1354</v>
      </c>
      <c r="O319" s="222"/>
    </row>
    <row r="320" spans="1:15" s="312" customFormat="1" ht="21" customHeight="1">
      <c r="A320" s="381">
        <v>66</v>
      </c>
      <c r="B320" s="689" t="s">
        <v>133</v>
      </c>
      <c r="C320" s="690"/>
      <c r="D320" s="689" t="s">
        <v>184</v>
      </c>
      <c r="E320" s="690"/>
      <c r="F320" s="689" t="s">
        <v>382</v>
      </c>
      <c r="G320" s="690"/>
      <c r="H320" s="376">
        <v>200000</v>
      </c>
      <c r="I320" s="376">
        <v>200000</v>
      </c>
      <c r="J320" s="240">
        <v>0</v>
      </c>
      <c r="K320" s="250">
        <v>200000</v>
      </c>
      <c r="L320" s="250">
        <v>200000</v>
      </c>
      <c r="M320" s="220" t="s">
        <v>1636</v>
      </c>
      <c r="N320" s="248" t="s">
        <v>1353</v>
      </c>
      <c r="O320" s="213" t="s">
        <v>176</v>
      </c>
    </row>
    <row r="321" spans="1:15" s="312" customFormat="1" ht="21" customHeight="1">
      <c r="A321" s="330"/>
      <c r="B321" s="686" t="s">
        <v>283</v>
      </c>
      <c r="C321" s="687"/>
      <c r="D321" s="686" t="s">
        <v>134</v>
      </c>
      <c r="E321" s="687"/>
      <c r="F321" s="686" t="s">
        <v>433</v>
      </c>
      <c r="G321" s="687"/>
      <c r="H321" s="593">
        <f>SUM(H303:H320)</f>
        <v>1250000</v>
      </c>
      <c r="I321" s="583">
        <f>SUM(I303:I320)</f>
        <v>1250000</v>
      </c>
      <c r="J321" s="593">
        <f>SUM(J303:J320)</f>
        <v>1225000</v>
      </c>
      <c r="K321" s="583">
        <f>SUM(K303:K320)</f>
        <v>700000</v>
      </c>
      <c r="L321" s="594">
        <f>SUM(L303:L320)</f>
        <v>200000</v>
      </c>
      <c r="M321" s="239" t="s">
        <v>1637</v>
      </c>
      <c r="N321" s="336" t="s">
        <v>134</v>
      </c>
      <c r="O321" s="335"/>
    </row>
    <row r="322" spans="1:15" s="312" customFormat="1" ht="21" customHeight="1">
      <c r="A322" s="249"/>
      <c r="D322" s="389"/>
      <c r="E322" s="389"/>
      <c r="G322" s="249"/>
      <c r="H322" s="575"/>
      <c r="I322" s="575"/>
      <c r="J322" s="575"/>
      <c r="K322" s="575"/>
      <c r="L322" s="575"/>
      <c r="M322" s="249"/>
      <c r="N322" s="510"/>
      <c r="O322" s="513"/>
    </row>
    <row r="323" spans="1:15" ht="21" customHeight="1">
      <c r="A323" s="688" t="s">
        <v>2244</v>
      </c>
      <c r="B323" s="688"/>
      <c r="C323" s="688"/>
      <c r="D323" s="688"/>
      <c r="E323" s="688"/>
      <c r="F323" s="688"/>
      <c r="G323" s="688"/>
      <c r="H323" s="688"/>
      <c r="I323" s="688"/>
      <c r="J323" s="688"/>
      <c r="K323" s="688"/>
      <c r="L323" s="688"/>
      <c r="M323" s="688"/>
      <c r="N323" s="688"/>
      <c r="O323" s="688"/>
    </row>
    <row r="324" spans="2:15" ht="21" customHeight="1">
      <c r="B324" s="492"/>
      <c r="C324" s="492"/>
      <c r="D324" s="492"/>
      <c r="E324" s="492"/>
      <c r="F324" s="492"/>
      <c r="G324" s="492"/>
      <c r="H324" s="492"/>
      <c r="I324" s="492"/>
      <c r="J324" s="492"/>
      <c r="K324" s="492"/>
      <c r="L324" s="492"/>
      <c r="M324" s="492"/>
      <c r="N324" s="492"/>
      <c r="O324" s="447" t="s">
        <v>767</v>
      </c>
    </row>
    <row r="325" spans="1:15" ht="21" customHeight="1">
      <c r="A325" s="480" t="s">
        <v>851</v>
      </c>
      <c r="B325" s="481"/>
      <c r="C325" s="481"/>
      <c r="D325" s="481"/>
      <c r="E325" s="481"/>
      <c r="F325" s="481"/>
      <c r="G325" s="481"/>
      <c r="H325" s="483"/>
      <c r="I325" s="483"/>
      <c r="J325" s="483"/>
      <c r="K325" s="483"/>
      <c r="L325" s="483"/>
      <c r="M325" s="483"/>
      <c r="N325" s="483"/>
      <c r="O325" s="481"/>
    </row>
    <row r="326" spans="1:15" ht="21" customHeight="1">
      <c r="A326" s="480" t="s">
        <v>909</v>
      </c>
      <c r="B326" s="481"/>
      <c r="C326" s="481"/>
      <c r="D326" s="481"/>
      <c r="E326" s="481"/>
      <c r="F326" s="481"/>
      <c r="G326" s="481"/>
      <c r="H326" s="483"/>
      <c r="I326" s="483"/>
      <c r="J326" s="483"/>
      <c r="K326" s="483"/>
      <c r="L326" s="483"/>
      <c r="M326" s="483"/>
      <c r="N326" s="483"/>
      <c r="O326" s="481"/>
    </row>
    <row r="327" spans="1:15" ht="21" customHeight="1">
      <c r="A327" s="453" t="s">
        <v>168</v>
      </c>
      <c r="B327" s="693" t="s">
        <v>37</v>
      </c>
      <c r="C327" s="694"/>
      <c r="D327" s="693" t="s">
        <v>38</v>
      </c>
      <c r="E327" s="694"/>
      <c r="F327" s="693" t="s">
        <v>39</v>
      </c>
      <c r="G327" s="694"/>
      <c r="H327" s="678" t="s">
        <v>818</v>
      </c>
      <c r="I327" s="679"/>
      <c r="J327" s="679"/>
      <c r="K327" s="679"/>
      <c r="L327" s="479"/>
      <c r="M327" s="454" t="s">
        <v>171</v>
      </c>
      <c r="N327" s="455" t="s">
        <v>40</v>
      </c>
      <c r="O327" s="454" t="s">
        <v>54</v>
      </c>
    </row>
    <row r="328" spans="1:15" ht="21" customHeight="1">
      <c r="A328" s="274"/>
      <c r="B328" s="299"/>
      <c r="C328" s="300"/>
      <c r="D328" s="312"/>
      <c r="E328" s="312"/>
      <c r="F328" s="680" t="s">
        <v>169</v>
      </c>
      <c r="G328" s="681"/>
      <c r="H328" s="459">
        <v>2561</v>
      </c>
      <c r="I328" s="459">
        <v>2562</v>
      </c>
      <c r="J328" s="419">
        <v>2563</v>
      </c>
      <c r="K328" s="454">
        <v>2564</v>
      </c>
      <c r="L328" s="454">
        <v>2565</v>
      </c>
      <c r="M328" s="459" t="s">
        <v>172</v>
      </c>
      <c r="N328" s="249"/>
      <c r="O328" s="459" t="s">
        <v>857</v>
      </c>
    </row>
    <row r="329" spans="1:15" ht="21" customHeight="1">
      <c r="A329" s="330"/>
      <c r="B329" s="252"/>
      <c r="C329" s="375"/>
      <c r="D329" s="311"/>
      <c r="E329" s="311"/>
      <c r="F329" s="330"/>
      <c r="G329" s="239"/>
      <c r="H329" s="231" t="s">
        <v>464</v>
      </c>
      <c r="I329" s="231" t="s">
        <v>464</v>
      </c>
      <c r="J329" s="330" t="s">
        <v>464</v>
      </c>
      <c r="K329" s="231" t="s">
        <v>464</v>
      </c>
      <c r="L329" s="231" t="s">
        <v>464</v>
      </c>
      <c r="M329" s="461"/>
      <c r="N329" s="336"/>
      <c r="O329" s="231"/>
    </row>
    <row r="330" spans="1:15" ht="21" customHeight="1">
      <c r="A330" s="213">
        <v>67</v>
      </c>
      <c r="B330" s="689" t="s">
        <v>932</v>
      </c>
      <c r="C330" s="690"/>
      <c r="D330" s="689" t="s">
        <v>184</v>
      </c>
      <c r="E330" s="690"/>
      <c r="F330" s="689" t="s">
        <v>933</v>
      </c>
      <c r="G330" s="690"/>
      <c r="H330" s="240">
        <v>0</v>
      </c>
      <c r="I330" s="217">
        <v>0</v>
      </c>
      <c r="J330" s="376">
        <v>500000</v>
      </c>
      <c r="K330" s="240">
        <v>0</v>
      </c>
      <c r="L330" s="217">
        <v>0</v>
      </c>
      <c r="M330" s="220" t="s">
        <v>1636</v>
      </c>
      <c r="N330" s="248" t="s">
        <v>1353</v>
      </c>
      <c r="O330" s="213" t="s">
        <v>176</v>
      </c>
    </row>
    <row r="331" spans="1:15" ht="21" customHeight="1">
      <c r="A331" s="231"/>
      <c r="B331" s="686" t="s">
        <v>931</v>
      </c>
      <c r="C331" s="687"/>
      <c r="D331" s="686" t="s">
        <v>134</v>
      </c>
      <c r="E331" s="687"/>
      <c r="F331" s="686"/>
      <c r="G331" s="687"/>
      <c r="H331" s="399"/>
      <c r="I331" s="400"/>
      <c r="J331" s="399"/>
      <c r="K331" s="400"/>
      <c r="L331" s="442"/>
      <c r="M331" s="239" t="s">
        <v>1637</v>
      </c>
      <c r="N331" s="336" t="s">
        <v>134</v>
      </c>
      <c r="O331" s="335"/>
    </row>
    <row r="332" spans="1:15" ht="21" customHeight="1">
      <c r="A332" s="213">
        <v>68</v>
      </c>
      <c r="B332" s="307" t="s">
        <v>590</v>
      </c>
      <c r="C332" s="308"/>
      <c r="D332" s="440" t="s">
        <v>193</v>
      </c>
      <c r="E332" s="440"/>
      <c r="F332" s="315" t="s">
        <v>2401</v>
      </c>
      <c r="G332" s="220"/>
      <c r="H332" s="250">
        <v>300000</v>
      </c>
      <c r="I332" s="250">
        <v>300000</v>
      </c>
      <c r="J332" s="240">
        <v>0</v>
      </c>
      <c r="K332" s="217">
        <v>0</v>
      </c>
      <c r="L332" s="250">
        <v>300000</v>
      </c>
      <c r="M332" s="213" t="s">
        <v>1634</v>
      </c>
      <c r="N332" s="213" t="s">
        <v>1353</v>
      </c>
      <c r="O332" s="213" t="s">
        <v>176</v>
      </c>
    </row>
    <row r="333" spans="1:15" ht="21" customHeight="1">
      <c r="A333" s="222"/>
      <c r="B333" s="299" t="s">
        <v>385</v>
      </c>
      <c r="C333" s="300"/>
      <c r="D333" s="312" t="s">
        <v>194</v>
      </c>
      <c r="E333" s="312"/>
      <c r="F333" s="299"/>
      <c r="G333" s="230"/>
      <c r="H333" s="297"/>
      <c r="I333" s="297"/>
      <c r="J333" s="301"/>
      <c r="K333" s="297"/>
      <c r="L333" s="297"/>
      <c r="M333" s="222" t="s">
        <v>493</v>
      </c>
      <c r="N333" s="222" t="s">
        <v>1354</v>
      </c>
      <c r="O333" s="222"/>
    </row>
    <row r="334" spans="1:15" ht="21" customHeight="1">
      <c r="A334" s="381">
        <v>69</v>
      </c>
      <c r="B334" s="307" t="s">
        <v>934</v>
      </c>
      <c r="C334" s="308"/>
      <c r="D334" s="689" t="s">
        <v>184</v>
      </c>
      <c r="E334" s="690"/>
      <c r="F334" s="307" t="s">
        <v>934</v>
      </c>
      <c r="G334" s="308"/>
      <c r="H334" s="240">
        <v>0</v>
      </c>
      <c r="I334" s="217">
        <v>0</v>
      </c>
      <c r="J334" s="501">
        <v>150000</v>
      </c>
      <c r="K334" s="240">
        <v>0</v>
      </c>
      <c r="L334" s="217">
        <v>0</v>
      </c>
      <c r="M334" s="213" t="s">
        <v>1636</v>
      </c>
      <c r="N334" s="213" t="s">
        <v>1353</v>
      </c>
      <c r="O334" s="213" t="s">
        <v>176</v>
      </c>
    </row>
    <row r="335" spans="1:15" ht="21" customHeight="1">
      <c r="A335" s="274"/>
      <c r="B335" s="299" t="s">
        <v>385</v>
      </c>
      <c r="C335" s="300"/>
      <c r="D335" s="682" t="s">
        <v>134</v>
      </c>
      <c r="E335" s="683"/>
      <c r="F335" s="299" t="s">
        <v>385</v>
      </c>
      <c r="G335" s="300"/>
      <c r="H335" s="514"/>
      <c r="I335" s="366"/>
      <c r="J335" s="514"/>
      <c r="K335" s="366"/>
      <c r="L335" s="366"/>
      <c r="M335" s="222" t="s">
        <v>1638</v>
      </c>
      <c r="N335" s="222" t="s">
        <v>134</v>
      </c>
      <c r="O335" s="222"/>
    </row>
    <row r="336" spans="1:15" ht="21" customHeight="1">
      <c r="A336" s="330"/>
      <c r="B336" s="252"/>
      <c r="C336" s="375"/>
      <c r="D336" s="686"/>
      <c r="E336" s="687"/>
      <c r="F336" s="252"/>
      <c r="G336" s="375"/>
      <c r="H336" s="400"/>
      <c r="I336" s="400"/>
      <c r="J336" s="399"/>
      <c r="K336" s="400"/>
      <c r="L336" s="400"/>
      <c r="M336" s="231" t="s">
        <v>1218</v>
      </c>
      <c r="N336" s="231"/>
      <c r="O336" s="335"/>
    </row>
    <row r="337" spans="1:15" ht="21" customHeight="1">
      <c r="A337" s="381">
        <v>70</v>
      </c>
      <c r="B337" s="307" t="s">
        <v>390</v>
      </c>
      <c r="C337" s="308"/>
      <c r="D337" s="689" t="s">
        <v>184</v>
      </c>
      <c r="E337" s="690"/>
      <c r="F337" s="307" t="s">
        <v>390</v>
      </c>
      <c r="G337" s="475"/>
      <c r="H337" s="250">
        <v>500000</v>
      </c>
      <c r="I337" s="250">
        <v>500000</v>
      </c>
      <c r="J337" s="240">
        <v>0</v>
      </c>
      <c r="K337" s="217">
        <v>0</v>
      </c>
      <c r="L337" s="217">
        <v>0</v>
      </c>
      <c r="M337" s="213" t="s">
        <v>1639</v>
      </c>
      <c r="N337" s="248" t="s">
        <v>1353</v>
      </c>
      <c r="O337" s="213" t="s">
        <v>176</v>
      </c>
    </row>
    <row r="338" spans="1:15" ht="21" customHeight="1">
      <c r="A338" s="330"/>
      <c r="B338" s="252"/>
      <c r="C338" s="375"/>
      <c r="D338" s="686" t="s">
        <v>134</v>
      </c>
      <c r="E338" s="687"/>
      <c r="F338" s="252"/>
      <c r="G338" s="332"/>
      <c r="H338" s="400"/>
      <c r="I338" s="400"/>
      <c r="J338" s="399"/>
      <c r="K338" s="400"/>
      <c r="L338" s="400"/>
      <c r="M338" s="231" t="s">
        <v>1640</v>
      </c>
      <c r="N338" s="336" t="s">
        <v>134</v>
      </c>
      <c r="O338" s="231"/>
    </row>
    <row r="339" spans="1:15" ht="21" customHeight="1">
      <c r="A339" s="213">
        <v>71</v>
      </c>
      <c r="B339" s="701" t="s">
        <v>1599</v>
      </c>
      <c r="C339" s="690"/>
      <c r="D339" s="689" t="s">
        <v>180</v>
      </c>
      <c r="E339" s="690"/>
      <c r="F339" s="701" t="s">
        <v>1599</v>
      </c>
      <c r="G339" s="690"/>
      <c r="H339" s="240">
        <v>0</v>
      </c>
      <c r="I339" s="217">
        <v>0</v>
      </c>
      <c r="J339" s="515">
        <v>370000</v>
      </c>
      <c r="K339" s="240">
        <v>0</v>
      </c>
      <c r="L339" s="217">
        <v>0</v>
      </c>
      <c r="M339" s="213" t="s">
        <v>1663</v>
      </c>
      <c r="N339" s="248" t="s">
        <v>137</v>
      </c>
      <c r="O339" s="213" t="s">
        <v>176</v>
      </c>
    </row>
    <row r="340" spans="1:15" ht="21" customHeight="1">
      <c r="A340" s="222"/>
      <c r="B340" s="312" t="s">
        <v>1600</v>
      </c>
      <c r="C340" s="300"/>
      <c r="D340" s="299" t="s">
        <v>181</v>
      </c>
      <c r="E340" s="300"/>
      <c r="F340" s="312" t="s">
        <v>2366</v>
      </c>
      <c r="G340" s="300"/>
      <c r="H340" s="301"/>
      <c r="I340" s="297"/>
      <c r="J340" s="302"/>
      <c r="K340" s="297"/>
      <c r="L340" s="297"/>
      <c r="M340" s="222" t="s">
        <v>1664</v>
      </c>
      <c r="N340" s="249" t="s">
        <v>98</v>
      </c>
      <c r="O340" s="313"/>
    </row>
    <row r="341" spans="1:15" ht="21" customHeight="1">
      <c r="A341" s="222"/>
      <c r="B341" s="312" t="s">
        <v>1601</v>
      </c>
      <c r="C341" s="300"/>
      <c r="D341" s="299"/>
      <c r="E341" s="300"/>
      <c r="F341" s="312" t="s">
        <v>1820</v>
      </c>
      <c r="G341" s="300"/>
      <c r="H341" s="301"/>
      <c r="I341" s="297"/>
      <c r="J341" s="302"/>
      <c r="K341" s="297"/>
      <c r="L341" s="297"/>
      <c r="M341" s="222"/>
      <c r="N341" s="249"/>
      <c r="O341" s="313"/>
    </row>
    <row r="342" spans="1:15" ht="21" customHeight="1">
      <c r="A342" s="231"/>
      <c r="C342" s="300"/>
      <c r="D342" s="252"/>
      <c r="E342" s="375"/>
      <c r="F342" s="310" t="s">
        <v>1821</v>
      </c>
      <c r="G342" s="300"/>
      <c r="H342" s="277"/>
      <c r="I342" s="236"/>
      <c r="J342" s="237"/>
      <c r="K342" s="236"/>
      <c r="L342" s="241"/>
      <c r="M342" s="222"/>
      <c r="N342" s="249"/>
      <c r="O342" s="313"/>
    </row>
    <row r="343" spans="1:15" ht="21" customHeight="1">
      <c r="A343" s="381">
        <v>72</v>
      </c>
      <c r="B343" s="689" t="s">
        <v>1599</v>
      </c>
      <c r="C343" s="690"/>
      <c r="D343" s="701" t="s">
        <v>180</v>
      </c>
      <c r="E343" s="690"/>
      <c r="F343" s="689" t="s">
        <v>1599</v>
      </c>
      <c r="G343" s="690"/>
      <c r="H343" s="516">
        <v>750000</v>
      </c>
      <c r="I343" s="516">
        <v>750000</v>
      </c>
      <c r="J343" s="240">
        <v>0</v>
      </c>
      <c r="K343" s="217">
        <v>0</v>
      </c>
      <c r="L343" s="217">
        <v>0</v>
      </c>
      <c r="M343" s="213" t="s">
        <v>1663</v>
      </c>
      <c r="N343" s="248" t="s">
        <v>137</v>
      </c>
      <c r="O343" s="213" t="s">
        <v>176</v>
      </c>
    </row>
    <row r="344" spans="1:15" ht="21" customHeight="1">
      <c r="A344" s="274"/>
      <c r="B344" s="299" t="s">
        <v>490</v>
      </c>
      <c r="C344" s="300"/>
      <c r="D344" s="312" t="s">
        <v>181</v>
      </c>
      <c r="E344" s="312"/>
      <c r="F344" s="684" t="s">
        <v>492</v>
      </c>
      <c r="G344" s="685"/>
      <c r="H344" s="301"/>
      <c r="I344" s="297"/>
      <c r="J344" s="302"/>
      <c r="K344" s="297"/>
      <c r="L344" s="297"/>
      <c r="M344" s="222" t="s">
        <v>1664</v>
      </c>
      <c r="N344" s="249" t="s">
        <v>98</v>
      </c>
      <c r="O344" s="313"/>
    </row>
    <row r="345" spans="1:15" ht="21" customHeight="1">
      <c r="A345" s="274"/>
      <c r="B345" s="299" t="s">
        <v>491</v>
      </c>
      <c r="C345" s="300"/>
      <c r="D345" s="312"/>
      <c r="E345" s="312"/>
      <c r="F345" s="253" t="s">
        <v>1602</v>
      </c>
      <c r="G345" s="478"/>
      <c r="H345" s="301"/>
      <c r="I345" s="297"/>
      <c r="J345" s="302"/>
      <c r="K345" s="297"/>
      <c r="L345" s="297"/>
      <c r="M345" s="222"/>
      <c r="N345" s="249"/>
      <c r="O345" s="313"/>
    </row>
    <row r="346" spans="1:15" ht="21" customHeight="1">
      <c r="A346" s="330"/>
      <c r="B346" s="252"/>
      <c r="C346" s="375"/>
      <c r="D346" s="311"/>
      <c r="E346" s="311"/>
      <c r="F346" s="251" t="s">
        <v>434</v>
      </c>
      <c r="G346" s="380"/>
      <c r="H346" s="277"/>
      <c r="I346" s="236"/>
      <c r="J346" s="517"/>
      <c r="K346" s="518"/>
      <c r="L346" s="518"/>
      <c r="M346" s="231"/>
      <c r="N346" s="336"/>
      <c r="O346" s="231"/>
    </row>
    <row r="347" spans="1:15" ht="21" customHeight="1">
      <c r="A347" s="381">
        <v>73</v>
      </c>
      <c r="B347" s="689" t="s">
        <v>1604</v>
      </c>
      <c r="C347" s="690"/>
      <c r="D347" s="689" t="s">
        <v>180</v>
      </c>
      <c r="E347" s="690"/>
      <c r="F347" s="689" t="s">
        <v>1604</v>
      </c>
      <c r="G347" s="690"/>
      <c r="H347" s="217">
        <v>625000</v>
      </c>
      <c r="I347" s="217">
        <v>625000</v>
      </c>
      <c r="J347" s="240">
        <v>0</v>
      </c>
      <c r="K347" s="217">
        <v>0</v>
      </c>
      <c r="L347" s="566">
        <v>625000</v>
      </c>
      <c r="M347" s="213" t="s">
        <v>1663</v>
      </c>
      <c r="N347" s="248" t="s">
        <v>137</v>
      </c>
      <c r="O347" s="213" t="s">
        <v>176</v>
      </c>
    </row>
    <row r="348" spans="1:15" ht="21" customHeight="1">
      <c r="A348" s="274"/>
      <c r="B348" s="299" t="s">
        <v>541</v>
      </c>
      <c r="C348" s="300"/>
      <c r="D348" s="312" t="s">
        <v>181</v>
      </c>
      <c r="E348" s="312"/>
      <c r="F348" s="684" t="s">
        <v>1603</v>
      </c>
      <c r="G348" s="685"/>
      <c r="H348" s="301"/>
      <c r="I348" s="297"/>
      <c r="J348" s="302"/>
      <c r="K348" s="297"/>
      <c r="L348" s="567"/>
      <c r="M348" s="222" t="s">
        <v>1664</v>
      </c>
      <c r="N348" s="249" t="s">
        <v>98</v>
      </c>
      <c r="O348" s="313"/>
    </row>
    <row r="349" spans="1:15" ht="21" customHeight="1">
      <c r="A349" s="330"/>
      <c r="B349" s="674" t="s">
        <v>494</v>
      </c>
      <c r="C349" s="675"/>
      <c r="D349" s="311"/>
      <c r="E349" s="311"/>
      <c r="F349" s="251" t="s">
        <v>435</v>
      </c>
      <c r="G349" s="380"/>
      <c r="H349" s="587">
        <f>SUM(H330:H348)</f>
        <v>2175000</v>
      </c>
      <c r="I349" s="584">
        <f>SUM(I330:I348)</f>
        <v>2175000</v>
      </c>
      <c r="J349" s="588">
        <f>SUM(J330:J348)</f>
        <v>1020000</v>
      </c>
      <c r="K349" s="584">
        <f>SUM(K330:K348)</f>
        <v>0</v>
      </c>
      <c r="L349" s="595">
        <f>SUM(L330:L348)</f>
        <v>925000</v>
      </c>
      <c r="M349" s="231"/>
      <c r="N349" s="336"/>
      <c r="O349" s="335"/>
    </row>
    <row r="350" spans="1:15" ht="21" customHeight="1">
      <c r="A350" s="688" t="s">
        <v>2245</v>
      </c>
      <c r="B350" s="688"/>
      <c r="C350" s="688"/>
      <c r="D350" s="688"/>
      <c r="E350" s="688"/>
      <c r="F350" s="688"/>
      <c r="G350" s="688"/>
      <c r="H350" s="688"/>
      <c r="I350" s="688"/>
      <c r="J350" s="688"/>
      <c r="K350" s="688"/>
      <c r="L350" s="688"/>
      <c r="M350" s="688"/>
      <c r="N350" s="688"/>
      <c r="O350" s="688"/>
    </row>
    <row r="351" spans="2:15" ht="21" customHeight="1">
      <c r="B351" s="492"/>
      <c r="C351" s="492"/>
      <c r="D351" s="492"/>
      <c r="E351" s="492"/>
      <c r="F351" s="492"/>
      <c r="G351" s="492"/>
      <c r="H351" s="492"/>
      <c r="I351" s="492"/>
      <c r="J351" s="492"/>
      <c r="K351" s="492"/>
      <c r="L351" s="492"/>
      <c r="M351" s="492"/>
      <c r="N351" s="492"/>
      <c r="O351" s="447" t="s">
        <v>767</v>
      </c>
    </row>
    <row r="352" spans="1:15" ht="21" customHeight="1">
      <c r="A352" s="480" t="s">
        <v>851</v>
      </c>
      <c r="B352" s="481"/>
      <c r="C352" s="481"/>
      <c r="D352" s="481"/>
      <c r="E352" s="481"/>
      <c r="F352" s="481"/>
      <c r="G352" s="481"/>
      <c r="H352" s="483"/>
      <c r="I352" s="483"/>
      <c r="J352" s="483"/>
      <c r="K352" s="483"/>
      <c r="L352" s="483"/>
      <c r="M352" s="483"/>
      <c r="N352" s="483"/>
      <c r="O352" s="481"/>
    </row>
    <row r="353" spans="1:15" ht="21" customHeight="1">
      <c r="A353" s="480" t="s">
        <v>909</v>
      </c>
      <c r="B353" s="481"/>
      <c r="C353" s="481"/>
      <c r="D353" s="481"/>
      <c r="E353" s="481"/>
      <c r="F353" s="481"/>
      <c r="G353" s="481"/>
      <c r="H353" s="483"/>
      <c r="I353" s="483"/>
      <c r="J353" s="483"/>
      <c r="K353" s="483"/>
      <c r="L353" s="483"/>
      <c r="M353" s="483"/>
      <c r="N353" s="483"/>
      <c r="O353" s="481"/>
    </row>
    <row r="354" spans="1:15" ht="21" customHeight="1">
      <c r="A354" s="453" t="s">
        <v>168</v>
      </c>
      <c r="B354" s="693" t="s">
        <v>37</v>
      </c>
      <c r="C354" s="694"/>
      <c r="D354" s="693" t="s">
        <v>38</v>
      </c>
      <c r="E354" s="694"/>
      <c r="F354" s="693" t="s">
        <v>39</v>
      </c>
      <c r="G354" s="694"/>
      <c r="H354" s="678" t="s">
        <v>818</v>
      </c>
      <c r="I354" s="679"/>
      <c r="J354" s="679"/>
      <c r="K354" s="679"/>
      <c r="L354" s="479"/>
      <c r="M354" s="454" t="s">
        <v>171</v>
      </c>
      <c r="N354" s="455" t="s">
        <v>40</v>
      </c>
      <c r="O354" s="454" t="s">
        <v>54</v>
      </c>
    </row>
    <row r="355" spans="1:15" ht="21" customHeight="1">
      <c r="A355" s="274"/>
      <c r="B355" s="299"/>
      <c r="C355" s="300"/>
      <c r="D355" s="312"/>
      <c r="E355" s="312"/>
      <c r="F355" s="680" t="s">
        <v>169</v>
      </c>
      <c r="G355" s="681"/>
      <c r="H355" s="459">
        <v>2561</v>
      </c>
      <c r="I355" s="459">
        <v>2562</v>
      </c>
      <c r="J355" s="419">
        <v>2563</v>
      </c>
      <c r="K355" s="454">
        <v>2564</v>
      </c>
      <c r="L355" s="454">
        <v>2565</v>
      </c>
      <c r="M355" s="459" t="s">
        <v>172</v>
      </c>
      <c r="N355" s="249"/>
      <c r="O355" s="459" t="s">
        <v>857</v>
      </c>
    </row>
    <row r="356" spans="1:15" ht="21" customHeight="1">
      <c r="A356" s="330"/>
      <c r="B356" s="252"/>
      <c r="C356" s="375"/>
      <c r="D356" s="311"/>
      <c r="E356" s="311"/>
      <c r="F356" s="330"/>
      <c r="G356" s="239"/>
      <c r="H356" s="231" t="s">
        <v>464</v>
      </c>
      <c r="I356" s="231" t="s">
        <v>464</v>
      </c>
      <c r="J356" s="330" t="s">
        <v>464</v>
      </c>
      <c r="K356" s="231" t="s">
        <v>464</v>
      </c>
      <c r="L356" s="231" t="s">
        <v>464</v>
      </c>
      <c r="M356" s="461"/>
      <c r="N356" s="336"/>
      <c r="O356" s="231"/>
    </row>
    <row r="357" spans="1:15" ht="21" customHeight="1">
      <c r="A357" s="213">
        <v>74</v>
      </c>
      <c r="B357" s="689" t="s">
        <v>1604</v>
      </c>
      <c r="C357" s="690"/>
      <c r="D357" s="689" t="s">
        <v>180</v>
      </c>
      <c r="E357" s="690"/>
      <c r="F357" s="689" t="s">
        <v>1604</v>
      </c>
      <c r="G357" s="690"/>
      <c r="H357" s="218">
        <v>590000</v>
      </c>
      <c r="I357" s="217">
        <v>590000</v>
      </c>
      <c r="J357" s="240">
        <v>0</v>
      </c>
      <c r="K357" s="217">
        <v>0</v>
      </c>
      <c r="L357" s="217">
        <v>0</v>
      </c>
      <c r="M357" s="213" t="s">
        <v>1663</v>
      </c>
      <c r="N357" s="248" t="s">
        <v>137</v>
      </c>
      <c r="O357" s="213" t="s">
        <v>176</v>
      </c>
    </row>
    <row r="358" spans="1:15" ht="21" customHeight="1">
      <c r="A358" s="222"/>
      <c r="B358" s="299" t="s">
        <v>954</v>
      </c>
      <c r="C358" s="300"/>
      <c r="D358" s="312" t="s">
        <v>181</v>
      </c>
      <c r="E358" s="312"/>
      <c r="F358" s="299" t="s">
        <v>2325</v>
      </c>
      <c r="G358" s="300"/>
      <c r="H358" s="301"/>
      <c r="I358" s="297"/>
      <c r="J358" s="297"/>
      <c r="K358" s="297"/>
      <c r="L358" s="297"/>
      <c r="M358" s="222" t="s">
        <v>1664</v>
      </c>
      <c r="N358" s="249" t="s">
        <v>98</v>
      </c>
      <c r="O358" s="313"/>
    </row>
    <row r="359" spans="1:15" ht="21" customHeight="1">
      <c r="A359" s="231"/>
      <c r="B359" s="674" t="s">
        <v>955</v>
      </c>
      <c r="C359" s="675"/>
      <c r="D359" s="311"/>
      <c r="E359" s="311"/>
      <c r="F359" s="674" t="s">
        <v>2420</v>
      </c>
      <c r="G359" s="675"/>
      <c r="H359" s="237"/>
      <c r="I359" s="236"/>
      <c r="J359" s="236"/>
      <c r="K359" s="236"/>
      <c r="L359" s="236"/>
      <c r="M359" s="231"/>
      <c r="N359" s="336"/>
      <c r="O359" s="335"/>
    </row>
    <row r="360" spans="1:15" ht="21" customHeight="1">
      <c r="A360" s="213">
        <v>75</v>
      </c>
      <c r="B360" s="689" t="s">
        <v>1604</v>
      </c>
      <c r="C360" s="690"/>
      <c r="D360" s="689" t="s">
        <v>180</v>
      </c>
      <c r="E360" s="690"/>
      <c r="F360" s="689" t="s">
        <v>1604</v>
      </c>
      <c r="G360" s="690"/>
      <c r="H360" s="218">
        <v>0</v>
      </c>
      <c r="I360" s="217">
        <v>0</v>
      </c>
      <c r="J360" s="218">
        <v>830000</v>
      </c>
      <c r="K360" s="217">
        <v>0</v>
      </c>
      <c r="L360" s="217">
        <v>0</v>
      </c>
      <c r="M360" s="213" t="s">
        <v>1663</v>
      </c>
      <c r="N360" s="248" t="s">
        <v>137</v>
      </c>
      <c r="O360" s="213" t="s">
        <v>176</v>
      </c>
    </row>
    <row r="361" spans="1:15" ht="21" customHeight="1">
      <c r="A361" s="222"/>
      <c r="B361" s="299" t="s">
        <v>1826</v>
      </c>
      <c r="C361" s="300"/>
      <c r="D361" s="312" t="s">
        <v>181</v>
      </c>
      <c r="E361" s="312"/>
      <c r="F361" s="299" t="s">
        <v>1828</v>
      </c>
      <c r="G361" s="300"/>
      <c r="H361" s="301"/>
      <c r="I361" s="297"/>
      <c r="J361" s="302"/>
      <c r="K361" s="297"/>
      <c r="L361" s="297"/>
      <c r="M361" s="222" t="s">
        <v>1664</v>
      </c>
      <c r="N361" s="249" t="s">
        <v>98</v>
      </c>
      <c r="O361" s="313"/>
    </row>
    <row r="362" spans="1:15" ht="21" customHeight="1">
      <c r="A362" s="222"/>
      <c r="B362" s="676" t="s">
        <v>1827</v>
      </c>
      <c r="C362" s="677"/>
      <c r="D362" s="312"/>
      <c r="E362" s="312"/>
      <c r="F362" s="676" t="s">
        <v>2261</v>
      </c>
      <c r="G362" s="677"/>
      <c r="H362" s="242"/>
      <c r="I362" s="241"/>
      <c r="J362" s="242"/>
      <c r="K362" s="241"/>
      <c r="L362" s="241"/>
      <c r="M362" s="222"/>
      <c r="N362" s="249"/>
      <c r="O362" s="313"/>
    </row>
    <row r="363" spans="1:15" ht="21" customHeight="1">
      <c r="A363" s="231"/>
      <c r="B363" s="251"/>
      <c r="C363" s="380"/>
      <c r="D363" s="311"/>
      <c r="E363" s="311"/>
      <c r="F363" s="251" t="s">
        <v>1829</v>
      </c>
      <c r="G363" s="380"/>
      <c r="H363" s="237"/>
      <c r="I363" s="236"/>
      <c r="J363" s="237"/>
      <c r="K363" s="236"/>
      <c r="L363" s="236"/>
      <c r="M363" s="231"/>
      <c r="N363" s="336"/>
      <c r="O363" s="335"/>
    </row>
    <row r="364" spans="1:15" ht="21" customHeight="1">
      <c r="A364" s="213">
        <v>76</v>
      </c>
      <c r="B364" s="689" t="s">
        <v>1604</v>
      </c>
      <c r="C364" s="690"/>
      <c r="D364" s="689" t="s">
        <v>1673</v>
      </c>
      <c r="E364" s="690"/>
      <c r="F364" s="689" t="s">
        <v>1604</v>
      </c>
      <c r="G364" s="690"/>
      <c r="H364" s="217">
        <v>625000</v>
      </c>
      <c r="I364" s="217">
        <v>625000</v>
      </c>
      <c r="J364" s="218">
        <v>0</v>
      </c>
      <c r="K364" s="217">
        <v>625000</v>
      </c>
      <c r="L364" s="217">
        <v>0</v>
      </c>
      <c r="M364" s="213" t="s">
        <v>1663</v>
      </c>
      <c r="N364" s="248" t="s">
        <v>137</v>
      </c>
      <c r="O364" s="213" t="s">
        <v>176</v>
      </c>
    </row>
    <row r="365" spans="1:15" ht="21" customHeight="1">
      <c r="A365" s="222"/>
      <c r="B365" s="299" t="s">
        <v>542</v>
      </c>
      <c r="C365" s="300"/>
      <c r="D365" s="312" t="s">
        <v>1352</v>
      </c>
      <c r="E365" s="312"/>
      <c r="F365" s="684" t="s">
        <v>1605</v>
      </c>
      <c r="G365" s="685"/>
      <c r="H365" s="301"/>
      <c r="I365" s="297"/>
      <c r="J365" s="302"/>
      <c r="K365" s="297"/>
      <c r="L365" s="297"/>
      <c r="M365" s="222" t="s">
        <v>1664</v>
      </c>
      <c r="N365" s="249" t="s">
        <v>98</v>
      </c>
      <c r="O365" s="313"/>
    </row>
    <row r="366" spans="1:15" ht="21" customHeight="1">
      <c r="A366" s="222"/>
      <c r="B366" s="299" t="s">
        <v>543</v>
      </c>
      <c r="C366" s="300"/>
      <c r="D366" s="312"/>
      <c r="E366" s="312"/>
      <c r="F366" s="253" t="s">
        <v>1861</v>
      </c>
      <c r="G366" s="478"/>
      <c r="H366" s="302"/>
      <c r="I366" s="297"/>
      <c r="J366" s="302"/>
      <c r="K366" s="297"/>
      <c r="L366" s="297"/>
      <c r="M366" s="222"/>
      <c r="N366" s="249"/>
      <c r="O366" s="313"/>
    </row>
    <row r="367" spans="1:15" ht="21" customHeight="1">
      <c r="A367" s="231"/>
      <c r="B367" s="674"/>
      <c r="C367" s="675"/>
      <c r="D367" s="311"/>
      <c r="E367" s="311"/>
      <c r="F367" s="251" t="s">
        <v>526</v>
      </c>
      <c r="G367" s="380"/>
      <c r="H367" s="237"/>
      <c r="I367" s="236"/>
      <c r="J367" s="237"/>
      <c r="K367" s="236"/>
      <c r="L367" s="236"/>
      <c r="M367" s="231"/>
      <c r="N367" s="336"/>
      <c r="O367" s="335"/>
    </row>
    <row r="368" spans="1:15" ht="21" customHeight="1">
      <c r="A368" s="381">
        <v>77</v>
      </c>
      <c r="B368" s="689" t="s">
        <v>1606</v>
      </c>
      <c r="C368" s="690"/>
      <c r="D368" s="689" t="s">
        <v>1673</v>
      </c>
      <c r="E368" s="690"/>
      <c r="F368" s="689" t="s">
        <v>1606</v>
      </c>
      <c r="G368" s="690"/>
      <c r="H368" s="218">
        <v>2500000</v>
      </c>
      <c r="I368" s="217">
        <v>2500000</v>
      </c>
      <c r="J368" s="218">
        <v>0</v>
      </c>
      <c r="K368" s="217">
        <v>0</v>
      </c>
      <c r="L368" s="217">
        <v>0</v>
      </c>
      <c r="M368" s="213" t="s">
        <v>1663</v>
      </c>
      <c r="N368" s="248" t="s">
        <v>137</v>
      </c>
      <c r="O368" s="213" t="s">
        <v>176</v>
      </c>
    </row>
    <row r="369" spans="1:15" ht="21" customHeight="1">
      <c r="A369" s="274"/>
      <c r="B369" s="299" t="s">
        <v>495</v>
      </c>
      <c r="C369" s="300"/>
      <c r="D369" s="312" t="s">
        <v>1352</v>
      </c>
      <c r="E369" s="312"/>
      <c r="F369" s="684" t="s">
        <v>1862</v>
      </c>
      <c r="G369" s="685"/>
      <c r="H369" s="301"/>
      <c r="I369" s="297"/>
      <c r="J369" s="302"/>
      <c r="K369" s="297"/>
      <c r="L369" s="297"/>
      <c r="M369" s="222" t="s">
        <v>1664</v>
      </c>
      <c r="N369" s="249" t="s">
        <v>98</v>
      </c>
      <c r="O369" s="313"/>
    </row>
    <row r="370" spans="1:15" ht="21" customHeight="1">
      <c r="A370" s="274"/>
      <c r="B370" s="299" t="s">
        <v>496</v>
      </c>
      <c r="C370" s="300"/>
      <c r="D370" s="312"/>
      <c r="E370" s="312"/>
      <c r="F370" s="253" t="s">
        <v>1863</v>
      </c>
      <c r="G370" s="478"/>
      <c r="H370" s="302"/>
      <c r="I370" s="297"/>
      <c r="J370" s="302"/>
      <c r="K370" s="297"/>
      <c r="L370" s="297"/>
      <c r="M370" s="222"/>
      <c r="N370" s="249"/>
      <c r="O370" s="313"/>
    </row>
    <row r="371" spans="1:15" ht="21" customHeight="1">
      <c r="A371" s="274"/>
      <c r="B371" s="299"/>
      <c r="C371" s="300"/>
      <c r="D371" s="312"/>
      <c r="E371" s="312"/>
      <c r="F371" s="251" t="s">
        <v>1864</v>
      </c>
      <c r="G371" s="375"/>
      <c r="H371" s="302"/>
      <c r="I371" s="400"/>
      <c r="J371" s="302"/>
      <c r="K371" s="297"/>
      <c r="L371" s="297"/>
      <c r="M371" s="222"/>
      <c r="N371" s="249"/>
      <c r="O371" s="313"/>
    </row>
    <row r="372" spans="1:15" ht="21" customHeight="1">
      <c r="A372" s="213">
        <v>78</v>
      </c>
      <c r="B372" s="689" t="s">
        <v>1606</v>
      </c>
      <c r="C372" s="690"/>
      <c r="D372" s="689" t="s">
        <v>1673</v>
      </c>
      <c r="E372" s="690"/>
      <c r="F372" s="689" t="s">
        <v>1606</v>
      </c>
      <c r="G372" s="690"/>
      <c r="H372" s="218">
        <v>0</v>
      </c>
      <c r="I372" s="217">
        <v>0</v>
      </c>
      <c r="J372" s="218">
        <v>380000</v>
      </c>
      <c r="K372" s="217">
        <v>0</v>
      </c>
      <c r="L372" s="217">
        <v>0</v>
      </c>
      <c r="M372" s="213" t="s">
        <v>1663</v>
      </c>
      <c r="N372" s="248" t="s">
        <v>137</v>
      </c>
      <c r="O372" s="213" t="s">
        <v>176</v>
      </c>
    </row>
    <row r="373" spans="1:15" ht="21" customHeight="1">
      <c r="A373" s="222"/>
      <c r="B373" s="299" t="s">
        <v>929</v>
      </c>
      <c r="C373" s="300"/>
      <c r="D373" s="312" t="s">
        <v>1352</v>
      </c>
      <c r="E373" s="312"/>
      <c r="F373" s="299" t="s">
        <v>929</v>
      </c>
      <c r="G373" s="300"/>
      <c r="H373" s="301"/>
      <c r="I373" s="297"/>
      <c r="J373" s="302"/>
      <c r="K373" s="297"/>
      <c r="L373" s="297"/>
      <c r="M373" s="222" t="s">
        <v>1664</v>
      </c>
      <c r="N373" s="249" t="s">
        <v>98</v>
      </c>
      <c r="O373" s="313"/>
    </row>
    <row r="374" spans="1:15" ht="21" customHeight="1">
      <c r="A374" s="222"/>
      <c r="B374" s="299" t="s">
        <v>930</v>
      </c>
      <c r="C374" s="300"/>
      <c r="D374" s="312"/>
      <c r="E374" s="312"/>
      <c r="F374" s="299" t="s">
        <v>930</v>
      </c>
      <c r="G374" s="300"/>
      <c r="H374" s="302"/>
      <c r="I374" s="297"/>
      <c r="J374" s="302"/>
      <c r="K374" s="297"/>
      <c r="L374" s="297"/>
      <c r="M374" s="222"/>
      <c r="N374" s="249"/>
      <c r="O374" s="313"/>
    </row>
    <row r="375" spans="1:15" ht="21" customHeight="1">
      <c r="A375" s="274"/>
      <c r="B375" s="299"/>
      <c r="C375" s="300"/>
      <c r="D375" s="312"/>
      <c r="E375" s="312"/>
      <c r="F375" s="299" t="s">
        <v>1835</v>
      </c>
      <c r="G375" s="300"/>
      <c r="H375" s="302"/>
      <c r="I375" s="297"/>
      <c r="J375" s="302"/>
      <c r="K375" s="297"/>
      <c r="L375" s="297"/>
      <c r="M375" s="222"/>
      <c r="N375" s="249"/>
      <c r="O375" s="313"/>
    </row>
    <row r="376" spans="1:15" ht="21" customHeight="1">
      <c r="A376" s="330"/>
      <c r="B376" s="252"/>
      <c r="C376" s="375"/>
      <c r="D376" s="311"/>
      <c r="E376" s="311"/>
      <c r="F376" s="252" t="s">
        <v>1836</v>
      </c>
      <c r="G376" s="375"/>
      <c r="H376" s="588">
        <f>SUM(H357:H375)</f>
        <v>3715000</v>
      </c>
      <c r="I376" s="584">
        <f>SUM(I357:I375)</f>
        <v>3715000</v>
      </c>
      <c r="J376" s="588">
        <f>SUM(J357:J375)</f>
        <v>1210000</v>
      </c>
      <c r="K376" s="584">
        <f>SUM(K357:K375)</f>
        <v>625000</v>
      </c>
      <c r="L376" s="584">
        <f>SUM(L357:L375)</f>
        <v>0</v>
      </c>
      <c r="M376" s="231"/>
      <c r="N376" s="336"/>
      <c r="O376" s="335"/>
    </row>
    <row r="377" spans="1:15" ht="21" customHeight="1">
      <c r="A377" s="688" t="s">
        <v>2246</v>
      </c>
      <c r="B377" s="688"/>
      <c r="C377" s="688"/>
      <c r="D377" s="688"/>
      <c r="E377" s="688"/>
      <c r="F377" s="688"/>
      <c r="G377" s="688"/>
      <c r="H377" s="688"/>
      <c r="I377" s="688"/>
      <c r="J377" s="688"/>
      <c r="K377" s="688"/>
      <c r="L377" s="688"/>
      <c r="M377" s="688"/>
      <c r="N377" s="688"/>
      <c r="O377" s="688"/>
    </row>
    <row r="378" spans="2:15" ht="21" customHeight="1">
      <c r="B378" s="492"/>
      <c r="C378" s="492"/>
      <c r="D378" s="492"/>
      <c r="E378" s="492"/>
      <c r="F378" s="492"/>
      <c r="G378" s="492"/>
      <c r="H378" s="492"/>
      <c r="I378" s="492"/>
      <c r="J378" s="492"/>
      <c r="K378" s="492"/>
      <c r="L378" s="492"/>
      <c r="M378" s="492"/>
      <c r="N378" s="492"/>
      <c r="O378" s="447" t="s">
        <v>767</v>
      </c>
    </row>
    <row r="379" spans="1:15" ht="21" customHeight="1">
      <c r="A379" s="480" t="s">
        <v>851</v>
      </c>
      <c r="B379" s="481"/>
      <c r="C379" s="481"/>
      <c r="D379" s="481"/>
      <c r="E379" s="481"/>
      <c r="F379" s="481"/>
      <c r="G379" s="481"/>
      <c r="H379" s="483"/>
      <c r="I379" s="483"/>
      <c r="J379" s="483"/>
      <c r="K379" s="483"/>
      <c r="L379" s="483"/>
      <c r="M379" s="483"/>
      <c r="N379" s="483"/>
      <c r="O379" s="481"/>
    </row>
    <row r="380" spans="1:15" ht="21" customHeight="1">
      <c r="A380" s="480" t="s">
        <v>909</v>
      </c>
      <c r="B380" s="481"/>
      <c r="C380" s="481"/>
      <c r="D380" s="481"/>
      <c r="E380" s="481"/>
      <c r="F380" s="481"/>
      <c r="G380" s="481"/>
      <c r="H380" s="483"/>
      <c r="I380" s="483"/>
      <c r="J380" s="483"/>
      <c r="K380" s="483"/>
      <c r="L380" s="483"/>
      <c r="M380" s="483"/>
      <c r="N380" s="483"/>
      <c r="O380" s="481"/>
    </row>
    <row r="381" spans="1:15" ht="21" customHeight="1">
      <c r="A381" s="453" t="s">
        <v>168</v>
      </c>
      <c r="B381" s="693" t="s">
        <v>37</v>
      </c>
      <c r="C381" s="694"/>
      <c r="D381" s="693" t="s">
        <v>38</v>
      </c>
      <c r="E381" s="694"/>
      <c r="F381" s="693" t="s">
        <v>39</v>
      </c>
      <c r="G381" s="694"/>
      <c r="H381" s="678" t="s">
        <v>818</v>
      </c>
      <c r="I381" s="679"/>
      <c r="J381" s="679"/>
      <c r="K381" s="679"/>
      <c r="L381" s="479"/>
      <c r="M381" s="454" t="s">
        <v>171</v>
      </c>
      <c r="N381" s="455" t="s">
        <v>40</v>
      </c>
      <c r="O381" s="454" t="s">
        <v>54</v>
      </c>
    </row>
    <row r="382" spans="1:15" ht="21" customHeight="1">
      <c r="A382" s="274"/>
      <c r="B382" s="299"/>
      <c r="C382" s="300"/>
      <c r="D382" s="312"/>
      <c r="E382" s="312"/>
      <c r="F382" s="680" t="s">
        <v>169</v>
      </c>
      <c r="G382" s="681"/>
      <c r="H382" s="459">
        <v>2561</v>
      </c>
      <c r="I382" s="459">
        <v>2562</v>
      </c>
      <c r="J382" s="419">
        <v>2563</v>
      </c>
      <c r="K382" s="454">
        <v>2564</v>
      </c>
      <c r="L382" s="454">
        <v>2565</v>
      </c>
      <c r="M382" s="459" t="s">
        <v>172</v>
      </c>
      <c r="N382" s="249"/>
      <c r="O382" s="459" t="s">
        <v>857</v>
      </c>
    </row>
    <row r="383" spans="1:15" ht="21" customHeight="1">
      <c r="A383" s="330"/>
      <c r="B383" s="252"/>
      <c r="C383" s="375"/>
      <c r="D383" s="311"/>
      <c r="E383" s="311"/>
      <c r="F383" s="330"/>
      <c r="G383" s="239"/>
      <c r="H383" s="231" t="s">
        <v>464</v>
      </c>
      <c r="I383" s="231" t="s">
        <v>464</v>
      </c>
      <c r="J383" s="330" t="s">
        <v>464</v>
      </c>
      <c r="K383" s="231" t="s">
        <v>464</v>
      </c>
      <c r="L383" s="231" t="s">
        <v>464</v>
      </c>
      <c r="M383" s="461"/>
      <c r="N383" s="336"/>
      <c r="O383" s="231"/>
    </row>
    <row r="384" spans="1:15" ht="21" customHeight="1">
      <c r="A384" s="213">
        <v>79</v>
      </c>
      <c r="B384" s="701" t="s">
        <v>1607</v>
      </c>
      <c r="C384" s="701"/>
      <c r="D384" s="689" t="s">
        <v>1673</v>
      </c>
      <c r="E384" s="690"/>
      <c r="F384" s="689" t="s">
        <v>497</v>
      </c>
      <c r="G384" s="701"/>
      <c r="H384" s="217">
        <v>0</v>
      </c>
      <c r="I384" s="218">
        <v>0</v>
      </c>
      <c r="J384" s="217">
        <v>290000</v>
      </c>
      <c r="K384" s="218">
        <v>0</v>
      </c>
      <c r="L384" s="217">
        <v>0</v>
      </c>
      <c r="M384" s="248" t="s">
        <v>1663</v>
      </c>
      <c r="N384" s="213" t="s">
        <v>137</v>
      </c>
      <c r="O384" s="213" t="s">
        <v>176</v>
      </c>
    </row>
    <row r="385" spans="1:15" ht="21" customHeight="1">
      <c r="A385" s="222"/>
      <c r="B385" s="312" t="s">
        <v>935</v>
      </c>
      <c r="C385" s="312"/>
      <c r="D385" s="299" t="s">
        <v>1352</v>
      </c>
      <c r="E385" s="300"/>
      <c r="F385" s="299" t="s">
        <v>936</v>
      </c>
      <c r="G385" s="312"/>
      <c r="H385" s="297"/>
      <c r="I385" s="302"/>
      <c r="J385" s="297"/>
      <c r="K385" s="302"/>
      <c r="L385" s="297"/>
      <c r="M385" s="249" t="s">
        <v>1664</v>
      </c>
      <c r="N385" s="222" t="s">
        <v>98</v>
      </c>
      <c r="O385" s="313"/>
    </row>
    <row r="386" spans="1:15" ht="21" customHeight="1">
      <c r="A386" s="222"/>
      <c r="B386" s="312" t="s">
        <v>1842</v>
      </c>
      <c r="C386" s="312"/>
      <c r="D386" s="299"/>
      <c r="E386" s="300"/>
      <c r="F386" s="253" t="s">
        <v>1844</v>
      </c>
      <c r="G386" s="422"/>
      <c r="H386" s="519"/>
      <c r="I386" s="520"/>
      <c r="J386" s="519"/>
      <c r="K386" s="520"/>
      <c r="L386" s="519"/>
      <c r="M386" s="249"/>
      <c r="N386" s="222"/>
      <c r="O386" s="313"/>
    </row>
    <row r="387" spans="1:15" ht="21" customHeight="1">
      <c r="A387" s="222"/>
      <c r="B387" s="312"/>
      <c r="C387" s="312"/>
      <c r="D387" s="299"/>
      <c r="E387" s="300"/>
      <c r="F387" s="299" t="s">
        <v>1845</v>
      </c>
      <c r="G387" s="422"/>
      <c r="H387" s="519"/>
      <c r="I387" s="520"/>
      <c r="J387" s="519"/>
      <c r="K387" s="520"/>
      <c r="L387" s="519"/>
      <c r="M387" s="249"/>
      <c r="N387" s="222"/>
      <c r="O387" s="313"/>
    </row>
    <row r="388" spans="1:15" ht="21" customHeight="1">
      <c r="A388" s="231"/>
      <c r="B388" s="311"/>
      <c r="C388" s="311"/>
      <c r="D388" s="252"/>
      <c r="E388" s="375"/>
      <c r="F388" s="252" t="s">
        <v>1843</v>
      </c>
      <c r="G388" s="334"/>
      <c r="H388" s="382"/>
      <c r="I388" s="383"/>
      <c r="J388" s="382"/>
      <c r="K388" s="383"/>
      <c r="L388" s="382"/>
      <c r="M388" s="336"/>
      <c r="N388" s="231"/>
      <c r="O388" s="335"/>
    </row>
    <row r="389" spans="1:15" ht="21" customHeight="1">
      <c r="A389" s="381">
        <v>80</v>
      </c>
      <c r="B389" s="689" t="s">
        <v>1607</v>
      </c>
      <c r="C389" s="690"/>
      <c r="D389" s="689" t="s">
        <v>1673</v>
      </c>
      <c r="E389" s="690"/>
      <c r="F389" s="699" t="s">
        <v>2228</v>
      </c>
      <c r="G389" s="700"/>
      <c r="H389" s="217">
        <v>500000</v>
      </c>
      <c r="I389" s="217">
        <v>500000</v>
      </c>
      <c r="J389" s="218">
        <v>0</v>
      </c>
      <c r="K389" s="217">
        <v>0</v>
      </c>
      <c r="L389" s="217">
        <v>0</v>
      </c>
      <c r="M389" s="213" t="s">
        <v>1663</v>
      </c>
      <c r="N389" s="248" t="s">
        <v>137</v>
      </c>
      <c r="O389" s="213" t="s">
        <v>176</v>
      </c>
    </row>
    <row r="390" spans="1:15" ht="21" customHeight="1">
      <c r="A390" s="274"/>
      <c r="B390" s="299" t="s">
        <v>498</v>
      </c>
      <c r="C390" s="300"/>
      <c r="D390" s="312" t="s">
        <v>1352</v>
      </c>
      <c r="E390" s="312"/>
      <c r="F390" s="676" t="s">
        <v>2229</v>
      </c>
      <c r="G390" s="677"/>
      <c r="H390" s="297"/>
      <c r="I390" s="297"/>
      <c r="J390" s="301"/>
      <c r="K390" s="297"/>
      <c r="L390" s="297"/>
      <c r="M390" s="222" t="s">
        <v>1664</v>
      </c>
      <c r="N390" s="249" t="s">
        <v>98</v>
      </c>
      <c r="O390" s="313"/>
    </row>
    <row r="391" spans="1:15" ht="21" customHeight="1">
      <c r="A391" s="330"/>
      <c r="B391" s="252" t="s">
        <v>499</v>
      </c>
      <c r="C391" s="375"/>
      <c r="D391" s="311"/>
      <c r="E391" s="311"/>
      <c r="F391" s="251" t="s">
        <v>1610</v>
      </c>
      <c r="G391" s="380"/>
      <c r="H391" s="383"/>
      <c r="I391" s="382"/>
      <c r="J391" s="383"/>
      <c r="K391" s="382"/>
      <c r="L391" s="382"/>
      <c r="M391" s="231"/>
      <c r="N391" s="336"/>
      <c r="O391" s="231"/>
    </row>
    <row r="392" spans="1:15" ht="21" customHeight="1">
      <c r="A392" s="213">
        <v>81</v>
      </c>
      <c r="B392" s="689" t="s">
        <v>1607</v>
      </c>
      <c r="C392" s="690"/>
      <c r="D392" s="689" t="s">
        <v>1673</v>
      </c>
      <c r="E392" s="690"/>
      <c r="F392" s="689" t="s">
        <v>1607</v>
      </c>
      <c r="G392" s="690"/>
      <c r="H392" s="217">
        <v>300000</v>
      </c>
      <c r="I392" s="218">
        <v>300000</v>
      </c>
      <c r="J392" s="217">
        <v>0</v>
      </c>
      <c r="K392" s="217">
        <v>0</v>
      </c>
      <c r="L392" s="217">
        <v>0</v>
      </c>
      <c r="M392" s="213" t="s">
        <v>1663</v>
      </c>
      <c r="N392" s="248" t="s">
        <v>137</v>
      </c>
      <c r="O392" s="213" t="s">
        <v>176</v>
      </c>
    </row>
    <row r="393" spans="1:15" ht="21" customHeight="1">
      <c r="A393" s="222"/>
      <c r="B393" s="299" t="s">
        <v>575</v>
      </c>
      <c r="C393" s="300"/>
      <c r="D393" s="312" t="s">
        <v>1352</v>
      </c>
      <c r="E393" s="312"/>
      <c r="F393" s="695" t="s">
        <v>1608</v>
      </c>
      <c r="G393" s="677"/>
      <c r="H393" s="297"/>
      <c r="I393" s="302"/>
      <c r="J393" s="297"/>
      <c r="K393" s="297"/>
      <c r="L393" s="297"/>
      <c r="M393" s="222" t="s">
        <v>1664</v>
      </c>
      <c r="N393" s="249" t="s">
        <v>98</v>
      </c>
      <c r="O393" s="313"/>
    </row>
    <row r="394" spans="1:15" ht="21" customHeight="1">
      <c r="A394" s="222"/>
      <c r="B394" s="299" t="s">
        <v>576</v>
      </c>
      <c r="C394" s="300"/>
      <c r="D394" s="312"/>
      <c r="E394" s="312"/>
      <c r="F394" s="462" t="s">
        <v>1609</v>
      </c>
      <c r="G394" s="478"/>
      <c r="H394" s="297"/>
      <c r="I394" s="302"/>
      <c r="J394" s="297"/>
      <c r="K394" s="297"/>
      <c r="L394" s="297"/>
      <c r="M394" s="222"/>
      <c r="N394" s="249"/>
      <c r="O394" s="313"/>
    </row>
    <row r="395" spans="1:15" ht="21" customHeight="1">
      <c r="A395" s="231"/>
      <c r="B395" s="252"/>
      <c r="C395" s="375"/>
      <c r="D395" s="311"/>
      <c r="E395" s="311"/>
      <c r="F395" s="251" t="s">
        <v>1610</v>
      </c>
      <c r="G395" s="380"/>
      <c r="H395" s="382"/>
      <c r="I395" s="383"/>
      <c r="J395" s="382"/>
      <c r="K395" s="382"/>
      <c r="L395" s="382"/>
      <c r="M395" s="231"/>
      <c r="N395" s="336"/>
      <c r="O395" s="231"/>
    </row>
    <row r="396" spans="1:15" ht="21" customHeight="1">
      <c r="A396" s="213">
        <v>82</v>
      </c>
      <c r="B396" s="689" t="s">
        <v>1607</v>
      </c>
      <c r="C396" s="701"/>
      <c r="D396" s="689" t="s">
        <v>1673</v>
      </c>
      <c r="E396" s="690"/>
      <c r="F396" s="689" t="s">
        <v>1607</v>
      </c>
      <c r="G396" s="690"/>
      <c r="H396" s="218">
        <v>0</v>
      </c>
      <c r="I396" s="217">
        <v>0</v>
      </c>
      <c r="J396" s="218">
        <v>0</v>
      </c>
      <c r="K396" s="217">
        <v>590000</v>
      </c>
      <c r="L396" s="217">
        <v>0</v>
      </c>
      <c r="M396" s="213" t="s">
        <v>1663</v>
      </c>
      <c r="N396" s="248" t="s">
        <v>137</v>
      </c>
      <c r="O396" s="315"/>
    </row>
    <row r="397" spans="1:15" ht="21" customHeight="1">
      <c r="A397" s="222"/>
      <c r="B397" s="299" t="s">
        <v>1671</v>
      </c>
      <c r="C397" s="312"/>
      <c r="D397" s="299" t="s">
        <v>1352</v>
      </c>
      <c r="E397" s="300"/>
      <c r="F397" s="299" t="s">
        <v>1671</v>
      </c>
      <c r="G397" s="300"/>
      <c r="H397" s="302"/>
      <c r="I397" s="297"/>
      <c r="J397" s="302"/>
      <c r="K397" s="297"/>
      <c r="L397" s="297"/>
      <c r="M397" s="222" t="s">
        <v>1664</v>
      </c>
      <c r="N397" s="249" t="s">
        <v>98</v>
      </c>
      <c r="O397" s="313"/>
    </row>
    <row r="398" spans="1:15" ht="21" customHeight="1">
      <c r="A398" s="222"/>
      <c r="B398" s="299" t="s">
        <v>1846</v>
      </c>
      <c r="C398" s="312"/>
      <c r="D398" s="299"/>
      <c r="E398" s="300"/>
      <c r="F398" s="299" t="s">
        <v>1846</v>
      </c>
      <c r="G398" s="300"/>
      <c r="H398" s="302"/>
      <c r="I398" s="297"/>
      <c r="J398" s="302"/>
      <c r="K398" s="297"/>
      <c r="L398" s="297"/>
      <c r="M398" s="222"/>
      <c r="N398" s="249"/>
      <c r="O398" s="313"/>
    </row>
    <row r="399" spans="1:15" ht="21" customHeight="1">
      <c r="A399" s="222"/>
      <c r="B399" s="299" t="s">
        <v>1672</v>
      </c>
      <c r="C399" s="312"/>
      <c r="D399" s="299"/>
      <c r="E399" s="300"/>
      <c r="F399" s="299" t="s">
        <v>1672</v>
      </c>
      <c r="G399" s="300"/>
      <c r="H399" s="302"/>
      <c r="I399" s="297"/>
      <c r="J399" s="302"/>
      <c r="K399" s="297"/>
      <c r="L399" s="297"/>
      <c r="M399" s="222"/>
      <c r="N399" s="249"/>
      <c r="O399" s="313"/>
    </row>
    <row r="400" spans="1:15" ht="21" customHeight="1">
      <c r="A400" s="222"/>
      <c r="B400" s="299"/>
      <c r="C400" s="312"/>
      <c r="D400" s="299"/>
      <c r="E400" s="300"/>
      <c r="F400" s="299" t="s">
        <v>1847</v>
      </c>
      <c r="G400" s="300"/>
      <c r="H400" s="302"/>
      <c r="I400" s="297"/>
      <c r="J400" s="302"/>
      <c r="K400" s="297"/>
      <c r="L400" s="297"/>
      <c r="M400" s="222"/>
      <c r="N400" s="249"/>
      <c r="O400" s="313"/>
    </row>
    <row r="401" spans="1:15" ht="21" customHeight="1">
      <c r="A401" s="231"/>
      <c r="B401" s="252"/>
      <c r="C401" s="311"/>
      <c r="D401" s="252"/>
      <c r="E401" s="375"/>
      <c r="F401" s="252" t="s">
        <v>1848</v>
      </c>
      <c r="G401" s="375"/>
      <c r="H401" s="588">
        <f>SUM(H384:H400)</f>
        <v>800000</v>
      </c>
      <c r="I401" s="584">
        <f>SUM(I384:I400)</f>
        <v>800000</v>
      </c>
      <c r="J401" s="588">
        <f>SUM(J384:J400)</f>
        <v>290000</v>
      </c>
      <c r="K401" s="584">
        <f>SUM(K384:K400)</f>
        <v>590000</v>
      </c>
      <c r="L401" s="584">
        <f>SUM(L384:L400)</f>
        <v>0</v>
      </c>
      <c r="M401" s="231"/>
      <c r="N401" s="336"/>
      <c r="O401" s="335"/>
    </row>
    <row r="402" spans="1:14" ht="21" customHeight="1">
      <c r="A402" s="310"/>
      <c r="H402" s="574"/>
      <c r="I402" s="574"/>
      <c r="J402" s="574"/>
      <c r="K402" s="574"/>
      <c r="L402" s="574"/>
      <c r="M402" s="310"/>
      <c r="N402" s="310"/>
    </row>
    <row r="403" spans="1:14" ht="21" customHeight="1">
      <c r="A403" s="310"/>
      <c r="H403" s="310"/>
      <c r="I403" s="310"/>
      <c r="J403" s="310"/>
      <c r="K403" s="310"/>
      <c r="L403" s="310"/>
      <c r="M403" s="310"/>
      <c r="N403" s="310"/>
    </row>
    <row r="404" spans="1:15" ht="21" customHeight="1">
      <c r="A404" s="688" t="s">
        <v>868</v>
      </c>
      <c r="B404" s="688"/>
      <c r="C404" s="688"/>
      <c r="D404" s="688"/>
      <c r="E404" s="688"/>
      <c r="F404" s="688"/>
      <c r="G404" s="688"/>
      <c r="H404" s="688"/>
      <c r="I404" s="688"/>
      <c r="J404" s="688"/>
      <c r="K404" s="688"/>
      <c r="L404" s="688"/>
      <c r="M404" s="688"/>
      <c r="N404" s="688"/>
      <c r="O404" s="688"/>
    </row>
    <row r="405" spans="2:15" ht="21" customHeight="1">
      <c r="B405" s="492"/>
      <c r="C405" s="492"/>
      <c r="D405" s="492"/>
      <c r="E405" s="492"/>
      <c r="F405" s="492"/>
      <c r="G405" s="492"/>
      <c r="H405" s="492"/>
      <c r="I405" s="492"/>
      <c r="J405" s="492"/>
      <c r="K405" s="492"/>
      <c r="L405" s="492"/>
      <c r="M405" s="492"/>
      <c r="N405" s="492"/>
      <c r="O405" s="447" t="s">
        <v>767</v>
      </c>
    </row>
    <row r="406" spans="1:15" ht="21" customHeight="1">
      <c r="A406" s="480" t="s">
        <v>851</v>
      </c>
      <c r="B406" s="481"/>
      <c r="C406" s="481"/>
      <c r="D406" s="481"/>
      <c r="E406" s="481"/>
      <c r="F406" s="481"/>
      <c r="G406" s="481"/>
      <c r="H406" s="483"/>
      <c r="I406" s="483"/>
      <c r="J406" s="483"/>
      <c r="K406" s="483"/>
      <c r="L406" s="483"/>
      <c r="M406" s="483"/>
      <c r="N406" s="483"/>
      <c r="O406" s="481"/>
    </row>
    <row r="407" spans="1:15" ht="21" customHeight="1">
      <c r="A407" s="480" t="s">
        <v>909</v>
      </c>
      <c r="B407" s="481"/>
      <c r="C407" s="481"/>
      <c r="D407" s="481"/>
      <c r="E407" s="481"/>
      <c r="F407" s="481"/>
      <c r="G407" s="481"/>
      <c r="H407" s="483"/>
      <c r="I407" s="483"/>
      <c r="J407" s="483"/>
      <c r="K407" s="483"/>
      <c r="L407" s="483"/>
      <c r="M407" s="483"/>
      <c r="N407" s="483"/>
      <c r="O407" s="481"/>
    </row>
    <row r="408" spans="1:15" ht="21" customHeight="1">
      <c r="A408" s="453" t="s">
        <v>168</v>
      </c>
      <c r="B408" s="693" t="s">
        <v>37</v>
      </c>
      <c r="C408" s="694"/>
      <c r="D408" s="693" t="s">
        <v>38</v>
      </c>
      <c r="E408" s="694"/>
      <c r="F408" s="693" t="s">
        <v>39</v>
      </c>
      <c r="G408" s="694"/>
      <c r="H408" s="678" t="s">
        <v>818</v>
      </c>
      <c r="I408" s="679"/>
      <c r="J408" s="679"/>
      <c r="K408" s="679"/>
      <c r="L408" s="479"/>
      <c r="M408" s="454" t="s">
        <v>171</v>
      </c>
      <c r="N408" s="455" t="s">
        <v>40</v>
      </c>
      <c r="O408" s="454" t="s">
        <v>54</v>
      </c>
    </row>
    <row r="409" spans="1:15" ht="21" customHeight="1">
      <c r="A409" s="274"/>
      <c r="B409" s="299"/>
      <c r="C409" s="300"/>
      <c r="D409" s="312"/>
      <c r="E409" s="312"/>
      <c r="F409" s="680" t="s">
        <v>169</v>
      </c>
      <c r="G409" s="681"/>
      <c r="H409" s="459">
        <v>2561</v>
      </c>
      <c r="I409" s="459">
        <v>2562</v>
      </c>
      <c r="J409" s="419">
        <v>2563</v>
      </c>
      <c r="K409" s="454">
        <v>2564</v>
      </c>
      <c r="L409" s="454">
        <v>2565</v>
      </c>
      <c r="M409" s="459" t="s">
        <v>172</v>
      </c>
      <c r="N409" s="249"/>
      <c r="O409" s="459" t="s">
        <v>857</v>
      </c>
    </row>
    <row r="410" spans="1:15" ht="21" customHeight="1">
      <c r="A410" s="330"/>
      <c r="B410" s="252"/>
      <c r="C410" s="375"/>
      <c r="D410" s="311"/>
      <c r="E410" s="311"/>
      <c r="F410" s="330"/>
      <c r="G410" s="239"/>
      <c r="H410" s="231" t="s">
        <v>464</v>
      </c>
      <c r="I410" s="231" t="s">
        <v>464</v>
      </c>
      <c r="J410" s="330" t="s">
        <v>464</v>
      </c>
      <c r="K410" s="231" t="s">
        <v>464</v>
      </c>
      <c r="L410" s="231" t="s">
        <v>464</v>
      </c>
      <c r="M410" s="461"/>
      <c r="N410" s="336"/>
      <c r="O410" s="231"/>
    </row>
    <row r="411" spans="1:15" ht="21" customHeight="1">
      <c r="A411" s="213">
        <v>83</v>
      </c>
      <c r="B411" s="689" t="s">
        <v>1611</v>
      </c>
      <c r="C411" s="701"/>
      <c r="D411" s="689" t="s">
        <v>1673</v>
      </c>
      <c r="E411" s="690"/>
      <c r="F411" s="689" t="s">
        <v>1611</v>
      </c>
      <c r="G411" s="690"/>
      <c r="H411" s="217">
        <v>850000</v>
      </c>
      <c r="I411" s="217">
        <v>850000</v>
      </c>
      <c r="J411" s="218">
        <v>0</v>
      </c>
      <c r="K411" s="217">
        <v>850000</v>
      </c>
      <c r="L411" s="217">
        <v>0</v>
      </c>
      <c r="M411" s="213" t="s">
        <v>1663</v>
      </c>
      <c r="N411" s="248" t="s">
        <v>137</v>
      </c>
      <c r="O411" s="213" t="s">
        <v>176</v>
      </c>
    </row>
    <row r="412" spans="1:15" ht="21" customHeight="1">
      <c r="A412" s="222"/>
      <c r="B412" s="299" t="s">
        <v>591</v>
      </c>
      <c r="C412" s="312"/>
      <c r="D412" s="299" t="s">
        <v>1352</v>
      </c>
      <c r="E412" s="300"/>
      <c r="F412" s="684" t="s">
        <v>2225</v>
      </c>
      <c r="G412" s="685"/>
      <c r="H412" s="297"/>
      <c r="I412" s="297"/>
      <c r="J412" s="301"/>
      <c r="K412" s="297"/>
      <c r="L412" s="297"/>
      <c r="M412" s="222" t="s">
        <v>1664</v>
      </c>
      <c r="N412" s="249" t="s">
        <v>98</v>
      </c>
      <c r="O412" s="313"/>
    </row>
    <row r="413" spans="1:15" ht="21" customHeight="1">
      <c r="A413" s="231"/>
      <c r="B413" s="252" t="s">
        <v>592</v>
      </c>
      <c r="C413" s="311"/>
      <c r="D413" s="252"/>
      <c r="E413" s="375"/>
      <c r="F413" s="251" t="s">
        <v>2226</v>
      </c>
      <c r="G413" s="380"/>
      <c r="H413" s="382"/>
      <c r="I413" s="382"/>
      <c r="J413" s="383"/>
      <c r="K413" s="382"/>
      <c r="L413" s="382"/>
      <c r="M413" s="231"/>
      <c r="N413" s="336"/>
      <c r="O413" s="335"/>
    </row>
    <row r="414" spans="1:15" ht="21" customHeight="1">
      <c r="A414" s="213">
        <v>84</v>
      </c>
      <c r="B414" s="689" t="s">
        <v>1611</v>
      </c>
      <c r="C414" s="690"/>
      <c r="D414" s="701" t="s">
        <v>1673</v>
      </c>
      <c r="E414" s="690"/>
      <c r="F414" s="689" t="s">
        <v>1611</v>
      </c>
      <c r="G414" s="690"/>
      <c r="H414" s="217">
        <v>590000</v>
      </c>
      <c r="I414" s="217">
        <v>590000</v>
      </c>
      <c r="J414" s="217">
        <v>0</v>
      </c>
      <c r="K414" s="217">
        <v>0</v>
      </c>
      <c r="L414" s="217">
        <v>0</v>
      </c>
      <c r="M414" s="213" t="s">
        <v>1663</v>
      </c>
      <c r="N414" s="213" t="s">
        <v>908</v>
      </c>
      <c r="O414" s="213" t="s">
        <v>176</v>
      </c>
    </row>
    <row r="415" spans="1:15" ht="21" customHeight="1">
      <c r="A415" s="222"/>
      <c r="B415" s="299" t="s">
        <v>593</v>
      </c>
      <c r="C415" s="300"/>
      <c r="D415" s="312" t="s">
        <v>1352</v>
      </c>
      <c r="E415" s="312"/>
      <c r="F415" s="684" t="s">
        <v>1612</v>
      </c>
      <c r="G415" s="685"/>
      <c r="H415" s="297"/>
      <c r="I415" s="297"/>
      <c r="J415" s="301"/>
      <c r="K415" s="297"/>
      <c r="L415" s="297"/>
      <c r="M415" s="222" t="s">
        <v>1664</v>
      </c>
      <c r="N415" s="222" t="s">
        <v>1351</v>
      </c>
      <c r="O415" s="313"/>
    </row>
    <row r="416" spans="1:15" ht="21" customHeight="1">
      <c r="A416" s="222"/>
      <c r="B416" s="299" t="s">
        <v>906</v>
      </c>
      <c r="C416" s="300"/>
      <c r="D416" s="312"/>
      <c r="E416" s="300"/>
      <c r="F416" s="253" t="s">
        <v>1613</v>
      </c>
      <c r="G416" s="478"/>
      <c r="H416" s="519"/>
      <c r="I416" s="519"/>
      <c r="J416" s="520"/>
      <c r="K416" s="519"/>
      <c r="L416" s="519"/>
      <c r="M416" s="222"/>
      <c r="N416" s="222" t="s">
        <v>1352</v>
      </c>
      <c r="O416" s="313"/>
    </row>
    <row r="417" spans="1:15" ht="21" customHeight="1">
      <c r="A417" s="231"/>
      <c r="B417" s="252"/>
      <c r="C417" s="375"/>
      <c r="D417" s="311"/>
      <c r="E417" s="375"/>
      <c r="F417" s="251" t="s">
        <v>1614</v>
      </c>
      <c r="G417" s="334"/>
      <c r="H417" s="382"/>
      <c r="I417" s="382"/>
      <c r="J417" s="383"/>
      <c r="K417" s="382"/>
      <c r="L417" s="382"/>
      <c r="M417" s="231"/>
      <c r="N417" s="231"/>
      <c r="O417" s="335"/>
    </row>
    <row r="418" spans="1:15" ht="21" customHeight="1">
      <c r="A418" s="222">
        <v>85</v>
      </c>
      <c r="B418" s="682" t="s">
        <v>1611</v>
      </c>
      <c r="C418" s="683"/>
      <c r="D418" s="701" t="s">
        <v>1673</v>
      </c>
      <c r="E418" s="690"/>
      <c r="F418" s="689" t="s">
        <v>1611</v>
      </c>
      <c r="G418" s="690"/>
      <c r="H418" s="241">
        <v>300000</v>
      </c>
      <c r="I418" s="241">
        <v>300000</v>
      </c>
      <c r="J418" s="242">
        <v>0</v>
      </c>
      <c r="K418" s="241">
        <v>300000</v>
      </c>
      <c r="L418" s="241">
        <v>0</v>
      </c>
      <c r="M418" s="213" t="s">
        <v>1663</v>
      </c>
      <c r="N418" s="213" t="s">
        <v>908</v>
      </c>
      <c r="O418" s="222" t="s">
        <v>176</v>
      </c>
    </row>
    <row r="419" spans="1:15" ht="21" customHeight="1">
      <c r="A419" s="222"/>
      <c r="B419" s="299" t="s">
        <v>594</v>
      </c>
      <c r="C419" s="300"/>
      <c r="D419" s="312" t="s">
        <v>1352</v>
      </c>
      <c r="E419" s="312"/>
      <c r="F419" s="684" t="s">
        <v>577</v>
      </c>
      <c r="G419" s="685"/>
      <c r="H419" s="297"/>
      <c r="I419" s="297"/>
      <c r="J419" s="302"/>
      <c r="K419" s="297"/>
      <c r="L419" s="297"/>
      <c r="M419" s="222" t="s">
        <v>1664</v>
      </c>
      <c r="N419" s="222" t="s">
        <v>1351</v>
      </c>
      <c r="O419" s="313"/>
    </row>
    <row r="420" spans="1:15" ht="21" customHeight="1">
      <c r="A420" s="231"/>
      <c r="B420" s="252" t="s">
        <v>595</v>
      </c>
      <c r="C420" s="375"/>
      <c r="D420" s="311" t="s">
        <v>149</v>
      </c>
      <c r="E420" s="375"/>
      <c r="F420" s="251" t="s">
        <v>578</v>
      </c>
      <c r="G420" s="380"/>
      <c r="H420" s="236"/>
      <c r="I420" s="236"/>
      <c r="J420" s="237"/>
      <c r="K420" s="236"/>
      <c r="L420" s="236"/>
      <c r="M420" s="231"/>
      <c r="N420" s="231" t="s">
        <v>1352</v>
      </c>
      <c r="O420" s="335"/>
    </row>
    <row r="421" spans="1:15" ht="21" customHeight="1">
      <c r="A421" s="381">
        <v>86</v>
      </c>
      <c r="B421" s="307" t="s">
        <v>1799</v>
      </c>
      <c r="C421" s="308"/>
      <c r="D421" s="703" t="s">
        <v>178</v>
      </c>
      <c r="E421" s="692"/>
      <c r="F421" s="307" t="s">
        <v>1799</v>
      </c>
      <c r="G421" s="308"/>
      <c r="H421" s="217">
        <v>700000</v>
      </c>
      <c r="I421" s="217">
        <v>700000</v>
      </c>
      <c r="J421" s="217">
        <v>0</v>
      </c>
      <c r="K421" s="217">
        <v>0</v>
      </c>
      <c r="L421" s="217">
        <v>0</v>
      </c>
      <c r="M421" s="381" t="s">
        <v>957</v>
      </c>
      <c r="N421" s="213" t="s">
        <v>908</v>
      </c>
      <c r="O421" s="213" t="s">
        <v>176</v>
      </c>
    </row>
    <row r="422" spans="1:15" ht="21" customHeight="1">
      <c r="A422" s="274"/>
      <c r="B422" s="682" t="s">
        <v>1800</v>
      </c>
      <c r="C422" s="683"/>
      <c r="D422" s="713" t="s">
        <v>98</v>
      </c>
      <c r="E422" s="698"/>
      <c r="F422" s="682" t="s">
        <v>1800</v>
      </c>
      <c r="G422" s="683"/>
      <c r="H422" s="297"/>
      <c r="I422" s="302"/>
      <c r="J422" s="301"/>
      <c r="K422" s="297"/>
      <c r="L422" s="222"/>
      <c r="M422" s="312"/>
      <c r="N422" s="222" t="s">
        <v>1351</v>
      </c>
      <c r="O422" s="222"/>
    </row>
    <row r="423" spans="1:15" ht="21" customHeight="1">
      <c r="A423" s="330"/>
      <c r="B423" s="331"/>
      <c r="C423" s="332"/>
      <c r="D423" s="505"/>
      <c r="E423" s="332"/>
      <c r="F423" s="686" t="s">
        <v>958</v>
      </c>
      <c r="G423" s="687"/>
      <c r="H423" s="400"/>
      <c r="I423" s="401"/>
      <c r="J423" s="399"/>
      <c r="K423" s="400"/>
      <c r="L423" s="231"/>
      <c r="M423" s="311"/>
      <c r="N423" s="231" t="s">
        <v>1352</v>
      </c>
      <c r="O423" s="231"/>
    </row>
    <row r="424" spans="1:15" ht="21" customHeight="1">
      <c r="A424" s="381">
        <v>87</v>
      </c>
      <c r="B424" s="689" t="s">
        <v>374</v>
      </c>
      <c r="C424" s="690"/>
      <c r="D424" s="689" t="s">
        <v>373</v>
      </c>
      <c r="E424" s="690"/>
      <c r="F424" s="689" t="s">
        <v>374</v>
      </c>
      <c r="G424" s="690"/>
      <c r="H424" s="250">
        <v>100000</v>
      </c>
      <c r="I424" s="250">
        <v>100000</v>
      </c>
      <c r="J424" s="217">
        <v>0</v>
      </c>
      <c r="K424" s="217">
        <v>0</v>
      </c>
      <c r="L424" s="250">
        <v>100000</v>
      </c>
      <c r="M424" s="213" t="s">
        <v>384</v>
      </c>
      <c r="N424" s="474" t="s">
        <v>375</v>
      </c>
      <c r="O424" s="213" t="s">
        <v>176</v>
      </c>
    </row>
    <row r="425" spans="1:15" ht="21" customHeight="1">
      <c r="A425" s="274"/>
      <c r="B425" s="373"/>
      <c r="C425" s="389"/>
      <c r="D425" s="682" t="s">
        <v>376</v>
      </c>
      <c r="E425" s="683"/>
      <c r="F425" s="389"/>
      <c r="G425" s="389"/>
      <c r="H425" s="297"/>
      <c r="I425" s="297"/>
      <c r="J425" s="301"/>
      <c r="K425" s="301"/>
      <c r="L425" s="297"/>
      <c r="M425" s="222"/>
      <c r="N425" s="521" t="s">
        <v>603</v>
      </c>
      <c r="O425" s="509"/>
    </row>
    <row r="426" spans="1:15" ht="21" customHeight="1">
      <c r="A426" s="330"/>
      <c r="B426" s="331"/>
      <c r="C426" s="505"/>
      <c r="D426" s="331"/>
      <c r="E426" s="332"/>
      <c r="F426" s="505"/>
      <c r="G426" s="505"/>
      <c r="H426" s="400"/>
      <c r="I426" s="400"/>
      <c r="J426" s="399"/>
      <c r="K426" s="399"/>
      <c r="L426" s="399"/>
      <c r="M426" s="231"/>
      <c r="N426" s="497" t="s">
        <v>501</v>
      </c>
      <c r="O426" s="512"/>
    </row>
    <row r="427" spans="1:15" ht="21" customHeight="1">
      <c r="A427" s="381">
        <v>88</v>
      </c>
      <c r="B427" s="689" t="s">
        <v>436</v>
      </c>
      <c r="C427" s="690"/>
      <c r="D427" s="689" t="s">
        <v>373</v>
      </c>
      <c r="E427" s="690"/>
      <c r="F427" s="689" t="s">
        <v>379</v>
      </c>
      <c r="G427" s="690"/>
      <c r="H427" s="250">
        <v>150000</v>
      </c>
      <c r="I427" s="250">
        <v>150000</v>
      </c>
      <c r="J427" s="217">
        <v>0</v>
      </c>
      <c r="K427" s="250">
        <v>150000</v>
      </c>
      <c r="L427" s="217">
        <v>0</v>
      </c>
      <c r="M427" s="213" t="s">
        <v>384</v>
      </c>
      <c r="N427" s="474" t="s">
        <v>375</v>
      </c>
      <c r="O427" s="213" t="s">
        <v>176</v>
      </c>
    </row>
    <row r="428" spans="1:15" ht="21" customHeight="1">
      <c r="A428" s="274"/>
      <c r="B428" s="682" t="s">
        <v>1548</v>
      </c>
      <c r="C428" s="683"/>
      <c r="D428" s="682" t="s">
        <v>376</v>
      </c>
      <c r="E428" s="683"/>
      <c r="F428" s="682" t="s">
        <v>380</v>
      </c>
      <c r="G428" s="683"/>
      <c r="H428" s="297"/>
      <c r="I428" s="297"/>
      <c r="J428" s="301"/>
      <c r="K428" s="301"/>
      <c r="L428" s="297"/>
      <c r="M428" s="222"/>
      <c r="N428" s="521" t="s">
        <v>603</v>
      </c>
      <c r="O428" s="509"/>
    </row>
    <row r="429" spans="1:15" ht="21" customHeight="1">
      <c r="A429" s="330"/>
      <c r="B429" s="331"/>
      <c r="C429" s="505"/>
      <c r="D429" s="331"/>
      <c r="E429" s="332"/>
      <c r="F429" s="505"/>
      <c r="G429" s="332"/>
      <c r="H429" s="584">
        <f>SUM(H411:H428)</f>
        <v>2690000</v>
      </c>
      <c r="I429" s="584">
        <f>SUM(I411:I428)</f>
        <v>2690000</v>
      </c>
      <c r="J429" s="587">
        <f>SUM(J411:J428)</f>
        <v>0</v>
      </c>
      <c r="K429" s="587">
        <f>SUM(K411:K428)</f>
        <v>1300000</v>
      </c>
      <c r="L429" s="587">
        <f>SUM(L411:L428)</f>
        <v>100000</v>
      </c>
      <c r="M429" s="231"/>
      <c r="N429" s="497" t="s">
        <v>501</v>
      </c>
      <c r="O429" s="512"/>
    </row>
    <row r="430" spans="1:14" ht="21" customHeight="1">
      <c r="A430" s="310"/>
      <c r="H430" s="574"/>
      <c r="I430" s="574"/>
      <c r="J430" s="574"/>
      <c r="K430" s="574"/>
      <c r="L430" s="574"/>
      <c r="M430" s="310"/>
      <c r="N430" s="310"/>
    </row>
    <row r="431" spans="1:15" ht="21" customHeight="1">
      <c r="A431" s="688" t="s">
        <v>869</v>
      </c>
      <c r="B431" s="688"/>
      <c r="C431" s="688"/>
      <c r="D431" s="688"/>
      <c r="E431" s="688"/>
      <c r="F431" s="688"/>
      <c r="G431" s="688"/>
      <c r="H431" s="688"/>
      <c r="I431" s="688"/>
      <c r="J431" s="688"/>
      <c r="K431" s="688"/>
      <c r="L431" s="688"/>
      <c r="M431" s="688"/>
      <c r="N431" s="688"/>
      <c r="O431" s="688"/>
    </row>
    <row r="432" spans="2:15" ht="21" customHeight="1">
      <c r="B432" s="492"/>
      <c r="C432" s="492"/>
      <c r="D432" s="492"/>
      <c r="E432" s="492"/>
      <c r="F432" s="492"/>
      <c r="G432" s="492"/>
      <c r="H432" s="492"/>
      <c r="I432" s="492"/>
      <c r="J432" s="492"/>
      <c r="K432" s="492"/>
      <c r="L432" s="492"/>
      <c r="M432" s="492"/>
      <c r="N432" s="492"/>
      <c r="O432" s="447" t="s">
        <v>767</v>
      </c>
    </row>
    <row r="433" spans="1:15" ht="21" customHeight="1">
      <c r="A433" s="480" t="s">
        <v>851</v>
      </c>
      <c r="B433" s="481"/>
      <c r="C433" s="481"/>
      <c r="D433" s="481"/>
      <c r="E433" s="481"/>
      <c r="F433" s="481"/>
      <c r="G433" s="481"/>
      <c r="H433" s="483"/>
      <c r="I433" s="483"/>
      <c r="J433" s="483"/>
      <c r="K433" s="483"/>
      <c r="L433" s="483"/>
      <c r="M433" s="483"/>
      <c r="N433" s="483"/>
      <c r="O433" s="481"/>
    </row>
    <row r="434" spans="1:15" ht="21" customHeight="1">
      <c r="A434" s="480" t="s">
        <v>909</v>
      </c>
      <c r="B434" s="481"/>
      <c r="C434" s="481"/>
      <c r="D434" s="481"/>
      <c r="E434" s="481"/>
      <c r="F434" s="481"/>
      <c r="G434" s="481"/>
      <c r="H434" s="483"/>
      <c r="I434" s="483"/>
      <c r="J434" s="483"/>
      <c r="K434" s="483"/>
      <c r="L434" s="483"/>
      <c r="M434" s="483"/>
      <c r="N434" s="483"/>
      <c r="O434" s="481"/>
    </row>
    <row r="435" spans="1:15" ht="21" customHeight="1">
      <c r="A435" s="453" t="s">
        <v>168</v>
      </c>
      <c r="B435" s="693" t="s">
        <v>37</v>
      </c>
      <c r="C435" s="694"/>
      <c r="D435" s="693" t="s">
        <v>38</v>
      </c>
      <c r="E435" s="694"/>
      <c r="F435" s="693" t="s">
        <v>39</v>
      </c>
      <c r="G435" s="694"/>
      <c r="H435" s="678" t="s">
        <v>818</v>
      </c>
      <c r="I435" s="679"/>
      <c r="J435" s="679"/>
      <c r="K435" s="679"/>
      <c r="L435" s="479"/>
      <c r="M435" s="454" t="s">
        <v>171</v>
      </c>
      <c r="N435" s="455" t="s">
        <v>40</v>
      </c>
      <c r="O435" s="454" t="s">
        <v>54</v>
      </c>
    </row>
    <row r="436" spans="1:15" ht="21" customHeight="1">
      <c r="A436" s="274"/>
      <c r="B436" s="299"/>
      <c r="C436" s="300"/>
      <c r="D436" s="312"/>
      <c r="E436" s="312"/>
      <c r="F436" s="680" t="s">
        <v>169</v>
      </c>
      <c r="G436" s="681"/>
      <c r="H436" s="459">
        <v>2561</v>
      </c>
      <c r="I436" s="459">
        <v>2562</v>
      </c>
      <c r="J436" s="419">
        <v>2563</v>
      </c>
      <c r="K436" s="454">
        <v>2564</v>
      </c>
      <c r="L436" s="454">
        <v>2565</v>
      </c>
      <c r="M436" s="459" t="s">
        <v>172</v>
      </c>
      <c r="N436" s="249"/>
      <c r="O436" s="459" t="s">
        <v>857</v>
      </c>
    </row>
    <row r="437" spans="1:15" ht="21" customHeight="1">
      <c r="A437" s="330"/>
      <c r="B437" s="252"/>
      <c r="C437" s="375"/>
      <c r="D437" s="311"/>
      <c r="E437" s="311"/>
      <c r="F437" s="330"/>
      <c r="G437" s="239"/>
      <c r="H437" s="231" t="s">
        <v>464</v>
      </c>
      <c r="I437" s="231" t="s">
        <v>464</v>
      </c>
      <c r="J437" s="330" t="s">
        <v>464</v>
      </c>
      <c r="K437" s="231" t="s">
        <v>464</v>
      </c>
      <c r="L437" s="231" t="s">
        <v>464</v>
      </c>
      <c r="M437" s="461"/>
      <c r="N437" s="336"/>
      <c r="O437" s="231"/>
    </row>
    <row r="438" spans="1:15" ht="21" customHeight="1">
      <c r="A438" s="213">
        <v>89</v>
      </c>
      <c r="B438" s="307" t="s">
        <v>948</v>
      </c>
      <c r="C438" s="308"/>
      <c r="D438" s="689" t="s">
        <v>949</v>
      </c>
      <c r="E438" s="690"/>
      <c r="F438" s="307" t="s">
        <v>950</v>
      </c>
      <c r="G438" s="308"/>
      <c r="H438" s="217">
        <v>100000</v>
      </c>
      <c r="I438" s="217">
        <v>100000</v>
      </c>
      <c r="J438" s="217">
        <v>0</v>
      </c>
      <c r="K438" s="217">
        <v>100000</v>
      </c>
      <c r="L438" s="217">
        <v>0</v>
      </c>
      <c r="M438" s="213" t="s">
        <v>1668</v>
      </c>
      <c r="N438" s="213" t="s">
        <v>1648</v>
      </c>
      <c r="O438" s="213" t="s">
        <v>176</v>
      </c>
    </row>
    <row r="439" spans="1:15" ht="21" customHeight="1">
      <c r="A439" s="222"/>
      <c r="B439" s="682" t="s">
        <v>951</v>
      </c>
      <c r="C439" s="683"/>
      <c r="D439" s="682" t="s">
        <v>952</v>
      </c>
      <c r="E439" s="683"/>
      <c r="F439" s="682" t="s">
        <v>953</v>
      </c>
      <c r="G439" s="683"/>
      <c r="H439" s="297"/>
      <c r="I439" s="297"/>
      <c r="J439" s="297"/>
      <c r="K439" s="297"/>
      <c r="L439" s="297"/>
      <c r="M439" s="222" t="s">
        <v>1664</v>
      </c>
      <c r="N439" s="222" t="s">
        <v>1649</v>
      </c>
      <c r="O439" s="230"/>
    </row>
    <row r="440" spans="1:15" ht="21" customHeight="1">
      <c r="A440" s="274"/>
      <c r="B440" s="299"/>
      <c r="C440" s="300"/>
      <c r="D440" s="312"/>
      <c r="E440" s="312"/>
      <c r="F440" s="274"/>
      <c r="G440" s="230"/>
      <c r="H440" s="222"/>
      <c r="I440" s="222"/>
      <c r="J440" s="274"/>
      <c r="K440" s="222"/>
      <c r="L440" s="222"/>
      <c r="M440" s="459"/>
      <c r="N440" s="249"/>
      <c r="O440" s="222"/>
    </row>
    <row r="441" spans="1:15" ht="21" customHeight="1">
      <c r="A441" s="381">
        <v>90</v>
      </c>
      <c r="B441" s="689" t="s">
        <v>959</v>
      </c>
      <c r="C441" s="690"/>
      <c r="D441" s="689" t="s">
        <v>949</v>
      </c>
      <c r="E441" s="690"/>
      <c r="F441" s="689" t="s">
        <v>381</v>
      </c>
      <c r="G441" s="690"/>
      <c r="H441" s="250">
        <v>100000</v>
      </c>
      <c r="I441" s="250">
        <v>100000</v>
      </c>
      <c r="J441" s="217">
        <v>0</v>
      </c>
      <c r="K441" s="217">
        <v>0</v>
      </c>
      <c r="L441" s="217">
        <v>0</v>
      </c>
      <c r="M441" s="213" t="s">
        <v>1668</v>
      </c>
      <c r="N441" s="213" t="s">
        <v>1648</v>
      </c>
      <c r="O441" s="213" t="s">
        <v>176</v>
      </c>
    </row>
    <row r="442" spans="1:15" ht="21" customHeight="1">
      <c r="A442" s="274"/>
      <c r="B442" s="373" t="s">
        <v>403</v>
      </c>
      <c r="C442" s="389"/>
      <c r="D442" s="682" t="s">
        <v>952</v>
      </c>
      <c r="E442" s="683"/>
      <c r="F442" s="389"/>
      <c r="G442" s="389"/>
      <c r="H442" s="297"/>
      <c r="I442" s="297"/>
      <c r="J442" s="301"/>
      <c r="K442" s="301"/>
      <c r="L442" s="301"/>
      <c r="M442" s="222" t="s">
        <v>1664</v>
      </c>
      <c r="N442" s="222" t="s">
        <v>1649</v>
      </c>
      <c r="O442" s="222"/>
    </row>
    <row r="443" spans="1:15" ht="21" customHeight="1">
      <c r="A443" s="274"/>
      <c r="B443" s="373"/>
      <c r="C443" s="389"/>
      <c r="D443" s="682"/>
      <c r="E443" s="683"/>
      <c r="F443" s="389"/>
      <c r="G443" s="389"/>
      <c r="H443" s="297"/>
      <c r="I443" s="297"/>
      <c r="J443" s="301"/>
      <c r="K443" s="301"/>
      <c r="L443" s="301"/>
      <c r="M443" s="222"/>
      <c r="N443" s="521"/>
      <c r="O443" s="509"/>
    </row>
    <row r="444" spans="1:15" ht="21" customHeight="1">
      <c r="A444" s="381">
        <v>91</v>
      </c>
      <c r="B444" s="689" t="s">
        <v>1542</v>
      </c>
      <c r="C444" s="690"/>
      <c r="D444" s="689" t="s">
        <v>373</v>
      </c>
      <c r="E444" s="690"/>
      <c r="F444" s="689" t="s">
        <v>968</v>
      </c>
      <c r="G444" s="690"/>
      <c r="H444" s="217">
        <v>0</v>
      </c>
      <c r="I444" s="217">
        <v>0</v>
      </c>
      <c r="J444" s="217">
        <v>0</v>
      </c>
      <c r="K444" s="217">
        <v>0</v>
      </c>
      <c r="L444" s="250">
        <v>450000</v>
      </c>
      <c r="M444" s="213" t="s">
        <v>970</v>
      </c>
      <c r="N444" s="474" t="s">
        <v>1647</v>
      </c>
      <c r="O444" s="213" t="s">
        <v>176</v>
      </c>
    </row>
    <row r="445" spans="1:15" ht="21" customHeight="1">
      <c r="A445" s="330"/>
      <c r="B445" s="686" t="s">
        <v>1543</v>
      </c>
      <c r="C445" s="687"/>
      <c r="D445" s="686" t="s">
        <v>376</v>
      </c>
      <c r="E445" s="687"/>
      <c r="F445" s="686" t="s">
        <v>969</v>
      </c>
      <c r="G445" s="687"/>
      <c r="H445" s="297"/>
      <c r="I445" s="297"/>
      <c r="J445" s="301"/>
      <c r="K445" s="301"/>
      <c r="L445" s="301"/>
      <c r="M445" s="231"/>
      <c r="N445" s="497" t="s">
        <v>110</v>
      </c>
      <c r="O445" s="512"/>
    </row>
    <row r="446" spans="1:15" ht="21" customHeight="1">
      <c r="A446" s="381">
        <v>92</v>
      </c>
      <c r="B446" s="689" t="s">
        <v>1544</v>
      </c>
      <c r="C446" s="690"/>
      <c r="D446" s="689" t="s">
        <v>182</v>
      </c>
      <c r="E446" s="690"/>
      <c r="F446" s="689" t="s">
        <v>386</v>
      </c>
      <c r="G446" s="690"/>
      <c r="H446" s="250">
        <v>100000</v>
      </c>
      <c r="I446" s="250">
        <v>100000</v>
      </c>
      <c r="J446" s="217">
        <v>0</v>
      </c>
      <c r="K446" s="217">
        <v>0</v>
      </c>
      <c r="L446" s="250">
        <v>100000</v>
      </c>
      <c r="M446" s="213" t="s">
        <v>1665</v>
      </c>
      <c r="N446" s="381" t="s">
        <v>2402</v>
      </c>
      <c r="O446" s="213" t="s">
        <v>176</v>
      </c>
    </row>
    <row r="447" spans="1:15" ht="21" customHeight="1">
      <c r="A447" s="330"/>
      <c r="B447" s="331" t="s">
        <v>385</v>
      </c>
      <c r="C447" s="505"/>
      <c r="D447" s="331" t="s">
        <v>51</v>
      </c>
      <c r="E447" s="332"/>
      <c r="F447" s="505"/>
      <c r="G447" s="505"/>
      <c r="H447" s="400"/>
      <c r="I447" s="400"/>
      <c r="J447" s="399"/>
      <c r="K447" s="399"/>
      <c r="L447" s="399"/>
      <c r="M447" s="231" t="s">
        <v>1666</v>
      </c>
      <c r="N447" s="336" t="s">
        <v>110</v>
      </c>
      <c r="O447" s="231"/>
    </row>
    <row r="448" spans="1:15" ht="21" customHeight="1">
      <c r="A448" s="213">
        <v>93</v>
      </c>
      <c r="B448" s="440" t="s">
        <v>1545</v>
      </c>
      <c r="C448" s="402"/>
      <c r="D448" s="689" t="s">
        <v>319</v>
      </c>
      <c r="E448" s="690"/>
      <c r="F448" s="522" t="s">
        <v>1615</v>
      </c>
      <c r="G448" s="440"/>
      <c r="H448" s="217">
        <v>500000</v>
      </c>
      <c r="I448" s="217">
        <v>500000</v>
      </c>
      <c r="J448" s="217">
        <v>0</v>
      </c>
      <c r="K448" s="217">
        <v>500000</v>
      </c>
      <c r="L448" s="217">
        <v>0</v>
      </c>
      <c r="M448" s="213" t="s">
        <v>1668</v>
      </c>
      <c r="N448" s="213" t="s">
        <v>1356</v>
      </c>
      <c r="O448" s="220" t="s">
        <v>176</v>
      </c>
    </row>
    <row r="449" spans="1:49" ht="21" customHeight="1">
      <c r="A449" s="222"/>
      <c r="B449" s="312" t="s">
        <v>1546</v>
      </c>
      <c r="C449" s="389"/>
      <c r="D449" s="373"/>
      <c r="E449" s="374"/>
      <c r="F449" s="676" t="s">
        <v>2223</v>
      </c>
      <c r="G449" s="677"/>
      <c r="H449" s="297"/>
      <c r="I449" s="297"/>
      <c r="J449" s="301"/>
      <c r="K449" s="297"/>
      <c r="L449" s="297"/>
      <c r="M449" s="222" t="s">
        <v>1669</v>
      </c>
      <c r="N449" s="222" t="s">
        <v>1355</v>
      </c>
      <c r="O449" s="230"/>
      <c r="P449" s="312"/>
      <c r="Q449" s="312"/>
      <c r="R449" s="312"/>
      <c r="S449" s="312"/>
      <c r="T449" s="312"/>
      <c r="U449" s="312"/>
      <c r="V449" s="312"/>
      <c r="W449" s="312"/>
      <c r="X449" s="312"/>
      <c r="Y449" s="312"/>
      <c r="Z449" s="312"/>
      <c r="AA449" s="312"/>
      <c r="AB449" s="312"/>
      <c r="AC449" s="312"/>
      <c r="AD449" s="312"/>
      <c r="AE449" s="312"/>
      <c r="AF449" s="312"/>
      <c r="AG449" s="312"/>
      <c r="AH449" s="312"/>
      <c r="AI449" s="312"/>
      <c r="AJ449" s="312"/>
      <c r="AK449" s="312"/>
      <c r="AL449" s="312"/>
      <c r="AM449" s="312"/>
      <c r="AN449" s="312"/>
      <c r="AO449" s="312"/>
      <c r="AP449" s="312"/>
      <c r="AQ449" s="312"/>
      <c r="AR449" s="312"/>
      <c r="AS449" s="312"/>
      <c r="AT449" s="312"/>
      <c r="AU449" s="312"/>
      <c r="AV449" s="312"/>
      <c r="AW449" s="312"/>
    </row>
    <row r="450" spans="1:15" s="312" customFormat="1" ht="21" customHeight="1">
      <c r="A450" s="231"/>
      <c r="B450" s="686" t="s">
        <v>1547</v>
      </c>
      <c r="C450" s="687"/>
      <c r="D450" s="331"/>
      <c r="E450" s="332"/>
      <c r="F450" s="311" t="s">
        <v>2224</v>
      </c>
      <c r="G450" s="311"/>
      <c r="H450" s="236"/>
      <c r="I450" s="236"/>
      <c r="J450" s="237"/>
      <c r="K450" s="236"/>
      <c r="L450" s="236"/>
      <c r="M450" s="231"/>
      <c r="N450" s="231" t="s">
        <v>110</v>
      </c>
      <c r="O450" s="239"/>
    </row>
    <row r="451" spans="1:15" s="312" customFormat="1" ht="21" customHeight="1">
      <c r="A451" s="213">
        <v>94</v>
      </c>
      <c r="B451" s="440" t="s">
        <v>1616</v>
      </c>
      <c r="C451" s="402"/>
      <c r="D451" s="689" t="s">
        <v>1538</v>
      </c>
      <c r="E451" s="690"/>
      <c r="F451" s="440" t="s">
        <v>1616</v>
      </c>
      <c r="G451" s="308"/>
      <c r="H451" s="217">
        <v>240000</v>
      </c>
      <c r="I451" s="217">
        <v>240000</v>
      </c>
      <c r="J451" s="240">
        <v>167000</v>
      </c>
      <c r="K451" s="217">
        <v>0</v>
      </c>
      <c r="L451" s="217">
        <v>0</v>
      </c>
      <c r="M451" s="213" t="s">
        <v>1667</v>
      </c>
      <c r="N451" s="213" t="s">
        <v>1356</v>
      </c>
      <c r="O451" s="220" t="s">
        <v>176</v>
      </c>
    </row>
    <row r="452" spans="1:15" s="312" customFormat="1" ht="21" customHeight="1">
      <c r="A452" s="222"/>
      <c r="B452" s="523" t="s">
        <v>348</v>
      </c>
      <c r="C452" s="389"/>
      <c r="D452" s="373"/>
      <c r="E452" s="374"/>
      <c r="F452" s="345" t="s">
        <v>348</v>
      </c>
      <c r="G452" s="300"/>
      <c r="H452" s="297"/>
      <c r="I452" s="297"/>
      <c r="J452" s="301"/>
      <c r="K452" s="297"/>
      <c r="L452" s="297"/>
      <c r="M452" s="222" t="s">
        <v>493</v>
      </c>
      <c r="N452" s="222" t="s">
        <v>1355</v>
      </c>
      <c r="O452" s="300"/>
    </row>
    <row r="453" spans="1:15" s="312" customFormat="1" ht="21" customHeight="1">
      <c r="A453" s="231"/>
      <c r="B453" s="331"/>
      <c r="C453" s="505"/>
      <c r="D453" s="331"/>
      <c r="E453" s="332"/>
      <c r="F453" s="252" t="s">
        <v>1825</v>
      </c>
      <c r="G453" s="375"/>
      <c r="H453" s="236"/>
      <c r="I453" s="237"/>
      <c r="J453" s="277"/>
      <c r="K453" s="236"/>
      <c r="L453" s="236"/>
      <c r="M453" s="231"/>
      <c r="N453" s="231" t="s">
        <v>110</v>
      </c>
      <c r="O453" s="239"/>
    </row>
    <row r="454" spans="1:15" s="312" customFormat="1" ht="21" customHeight="1">
      <c r="A454" s="213">
        <v>95</v>
      </c>
      <c r="B454" s="440" t="s">
        <v>1617</v>
      </c>
      <c r="C454" s="402"/>
      <c r="D454" s="689" t="s">
        <v>1538</v>
      </c>
      <c r="E454" s="690"/>
      <c r="F454" s="440" t="s">
        <v>1617</v>
      </c>
      <c r="G454" s="308"/>
      <c r="H454" s="240">
        <v>240000</v>
      </c>
      <c r="I454" s="240">
        <v>240000</v>
      </c>
      <c r="J454" s="217">
        <v>0</v>
      </c>
      <c r="K454" s="240">
        <v>240000</v>
      </c>
      <c r="L454" s="217">
        <v>0</v>
      </c>
      <c r="M454" s="213" t="s">
        <v>1667</v>
      </c>
      <c r="N454" s="213" t="s">
        <v>1356</v>
      </c>
      <c r="O454" s="220" t="s">
        <v>176</v>
      </c>
    </row>
    <row r="455" spans="1:15" s="312" customFormat="1" ht="21" customHeight="1">
      <c r="A455" s="222"/>
      <c r="B455" s="523" t="s">
        <v>508</v>
      </c>
      <c r="C455" s="389"/>
      <c r="D455" s="373"/>
      <c r="E455" s="374"/>
      <c r="F455" s="345" t="s">
        <v>508</v>
      </c>
      <c r="G455" s="300"/>
      <c r="H455" s="297"/>
      <c r="I455" s="297"/>
      <c r="J455" s="301"/>
      <c r="K455" s="301"/>
      <c r="L455" s="301"/>
      <c r="M455" s="222" t="s">
        <v>493</v>
      </c>
      <c r="N455" s="222" t="s">
        <v>1355</v>
      </c>
      <c r="O455" s="230"/>
    </row>
    <row r="456" spans="1:15" s="312" customFormat="1" ht="21" customHeight="1">
      <c r="A456" s="231"/>
      <c r="B456" s="331"/>
      <c r="C456" s="505"/>
      <c r="D456" s="331"/>
      <c r="E456" s="332"/>
      <c r="F456" s="252" t="s">
        <v>175</v>
      </c>
      <c r="G456" s="375"/>
      <c r="H456" s="584">
        <f>SUM(H438:H455)</f>
        <v>1280000</v>
      </c>
      <c r="I456" s="588">
        <f>SUM(I438:I455)</f>
        <v>1280000</v>
      </c>
      <c r="J456" s="584">
        <f>SUM(J438:J455)</f>
        <v>167000</v>
      </c>
      <c r="K456" s="587">
        <f>SUM(K438:K455)</f>
        <v>840000</v>
      </c>
      <c r="L456" s="587">
        <f>SUM(L438:L455)</f>
        <v>550000</v>
      </c>
      <c r="M456" s="231"/>
      <c r="N456" s="231" t="s">
        <v>110</v>
      </c>
      <c r="O456" s="239"/>
    </row>
    <row r="457" spans="8:12" s="312" customFormat="1" ht="21" customHeight="1">
      <c r="H457" s="485"/>
      <c r="I457" s="485"/>
      <c r="J457" s="485"/>
      <c r="K457" s="485"/>
      <c r="L457" s="485"/>
    </row>
    <row r="458" spans="1:15" s="312" customFormat="1" ht="21" customHeight="1">
      <c r="A458" s="688" t="s">
        <v>870</v>
      </c>
      <c r="B458" s="688"/>
      <c r="C458" s="688"/>
      <c r="D458" s="688"/>
      <c r="E458" s="688"/>
      <c r="F458" s="688"/>
      <c r="G458" s="688"/>
      <c r="H458" s="688"/>
      <c r="I458" s="688"/>
      <c r="J458" s="688"/>
      <c r="K458" s="688"/>
      <c r="L458" s="688"/>
      <c r="M458" s="688"/>
      <c r="N458" s="688"/>
      <c r="O458" s="688"/>
    </row>
    <row r="459" spans="1:15" s="312" customFormat="1" ht="21" customHeight="1">
      <c r="A459" s="490"/>
      <c r="B459" s="492"/>
      <c r="C459" s="492"/>
      <c r="D459" s="492"/>
      <c r="E459" s="492"/>
      <c r="F459" s="492"/>
      <c r="G459" s="492"/>
      <c r="H459" s="492"/>
      <c r="I459" s="492"/>
      <c r="J459" s="492"/>
      <c r="K459" s="492"/>
      <c r="L459" s="492"/>
      <c r="M459" s="492"/>
      <c r="N459" s="492"/>
      <c r="O459" s="447" t="s">
        <v>767</v>
      </c>
    </row>
    <row r="460" spans="1:15" s="312" customFormat="1" ht="21" customHeight="1">
      <c r="A460" s="480" t="s">
        <v>851</v>
      </c>
      <c r="B460" s="481"/>
      <c r="C460" s="481"/>
      <c r="D460" s="481"/>
      <c r="E460" s="481"/>
      <c r="F460" s="481"/>
      <c r="G460" s="481"/>
      <c r="H460" s="483"/>
      <c r="I460" s="483"/>
      <c r="J460" s="483"/>
      <c r="K460" s="483"/>
      <c r="L460" s="483"/>
      <c r="M460" s="483"/>
      <c r="N460" s="483"/>
      <c r="O460" s="481"/>
    </row>
    <row r="461" spans="1:15" s="312" customFormat="1" ht="21" customHeight="1">
      <c r="A461" s="480" t="s">
        <v>909</v>
      </c>
      <c r="B461" s="481"/>
      <c r="C461" s="481"/>
      <c r="D461" s="481"/>
      <c r="E461" s="481"/>
      <c r="F461" s="481"/>
      <c r="G461" s="481"/>
      <c r="H461" s="483"/>
      <c r="I461" s="483"/>
      <c r="J461" s="483"/>
      <c r="K461" s="483"/>
      <c r="L461" s="483"/>
      <c r="M461" s="483"/>
      <c r="N461" s="483"/>
      <c r="O461" s="481"/>
    </row>
    <row r="462" spans="1:15" s="312" customFormat="1" ht="21" customHeight="1">
      <c r="A462" s="453" t="s">
        <v>168</v>
      </c>
      <c r="B462" s="693" t="s">
        <v>37</v>
      </c>
      <c r="C462" s="694"/>
      <c r="D462" s="693" t="s">
        <v>38</v>
      </c>
      <c r="E462" s="694"/>
      <c r="F462" s="693" t="s">
        <v>39</v>
      </c>
      <c r="G462" s="694"/>
      <c r="H462" s="678" t="s">
        <v>818</v>
      </c>
      <c r="I462" s="679"/>
      <c r="J462" s="679"/>
      <c r="K462" s="679"/>
      <c r="L462" s="479"/>
      <c r="M462" s="454" t="s">
        <v>171</v>
      </c>
      <c r="N462" s="455" t="s">
        <v>40</v>
      </c>
      <c r="O462" s="454" t="s">
        <v>54</v>
      </c>
    </row>
    <row r="463" spans="1:15" s="312" customFormat="1" ht="21" customHeight="1">
      <c r="A463" s="274"/>
      <c r="B463" s="299"/>
      <c r="C463" s="300"/>
      <c r="F463" s="680" t="s">
        <v>169</v>
      </c>
      <c r="G463" s="681"/>
      <c r="H463" s="459">
        <v>2561</v>
      </c>
      <c r="I463" s="459">
        <v>2562</v>
      </c>
      <c r="J463" s="419">
        <v>2563</v>
      </c>
      <c r="K463" s="454">
        <v>2564</v>
      </c>
      <c r="L463" s="454">
        <v>2565</v>
      </c>
      <c r="M463" s="459" t="s">
        <v>172</v>
      </c>
      <c r="N463" s="249"/>
      <c r="O463" s="459" t="s">
        <v>857</v>
      </c>
    </row>
    <row r="464" spans="1:15" s="312" customFormat="1" ht="21" customHeight="1">
      <c r="A464" s="330"/>
      <c r="B464" s="252"/>
      <c r="C464" s="375"/>
      <c r="D464" s="311"/>
      <c r="E464" s="311"/>
      <c r="F464" s="330"/>
      <c r="G464" s="239"/>
      <c r="H464" s="231" t="s">
        <v>464</v>
      </c>
      <c r="I464" s="231" t="s">
        <v>464</v>
      </c>
      <c r="J464" s="330" t="s">
        <v>464</v>
      </c>
      <c r="K464" s="231" t="s">
        <v>464</v>
      </c>
      <c r="L464" s="231" t="s">
        <v>464</v>
      </c>
      <c r="M464" s="461"/>
      <c r="N464" s="336"/>
      <c r="O464" s="231"/>
    </row>
    <row r="465" spans="1:15" s="312" customFormat="1" ht="21" customHeight="1">
      <c r="A465" s="213">
        <v>96</v>
      </c>
      <c r="B465" s="440" t="s">
        <v>1618</v>
      </c>
      <c r="C465" s="402"/>
      <c r="D465" s="689" t="s">
        <v>1538</v>
      </c>
      <c r="E465" s="690"/>
      <c r="F465" s="440" t="s">
        <v>1618</v>
      </c>
      <c r="G465" s="308"/>
      <c r="H465" s="217">
        <v>240000</v>
      </c>
      <c r="I465" s="217">
        <v>240000</v>
      </c>
      <c r="J465" s="217">
        <v>0</v>
      </c>
      <c r="K465" s="217">
        <v>0</v>
      </c>
      <c r="L465" s="217">
        <v>240000</v>
      </c>
      <c r="M465" s="213" t="s">
        <v>1667</v>
      </c>
      <c r="N465" s="213" t="s">
        <v>1356</v>
      </c>
      <c r="O465" s="220" t="s">
        <v>176</v>
      </c>
    </row>
    <row r="466" spans="1:15" s="312" customFormat="1" ht="21" customHeight="1">
      <c r="A466" s="222"/>
      <c r="B466" s="523" t="s">
        <v>2374</v>
      </c>
      <c r="C466" s="389"/>
      <c r="D466" s="373"/>
      <c r="E466" s="374"/>
      <c r="F466" s="345" t="s">
        <v>2375</v>
      </c>
      <c r="G466" s="300"/>
      <c r="H466" s="297"/>
      <c r="I466" s="297"/>
      <c r="J466" s="301"/>
      <c r="K466" s="297"/>
      <c r="L466" s="297"/>
      <c r="M466" s="222" t="s">
        <v>493</v>
      </c>
      <c r="N466" s="222" t="s">
        <v>1355</v>
      </c>
      <c r="O466" s="230"/>
    </row>
    <row r="467" spans="1:15" s="312" customFormat="1" ht="21" customHeight="1">
      <c r="A467" s="222"/>
      <c r="B467" s="682" t="s">
        <v>596</v>
      </c>
      <c r="C467" s="683"/>
      <c r="D467" s="373"/>
      <c r="E467" s="374"/>
      <c r="F467" s="299" t="s">
        <v>2376</v>
      </c>
      <c r="G467" s="300"/>
      <c r="H467" s="241"/>
      <c r="I467" s="241"/>
      <c r="J467" s="242"/>
      <c r="K467" s="241"/>
      <c r="L467" s="241"/>
      <c r="M467" s="222"/>
      <c r="N467" s="222" t="s">
        <v>110</v>
      </c>
      <c r="O467" s="230"/>
    </row>
    <row r="468" spans="1:15" s="312" customFormat="1" ht="21" customHeight="1">
      <c r="A468" s="330"/>
      <c r="B468" s="252"/>
      <c r="C468" s="375"/>
      <c r="D468" s="311"/>
      <c r="E468" s="311"/>
      <c r="F468" s="251" t="s">
        <v>1852</v>
      </c>
      <c r="G468" s="239"/>
      <c r="H468" s="231"/>
      <c r="I468" s="231"/>
      <c r="J468" s="330"/>
      <c r="K468" s="231"/>
      <c r="L468" s="231"/>
      <c r="M468" s="461"/>
      <c r="N468" s="336"/>
      <c r="O468" s="231"/>
    </row>
    <row r="469" spans="1:15" s="312" customFormat="1" ht="21" customHeight="1">
      <c r="A469" s="381">
        <v>97</v>
      </c>
      <c r="B469" s="689" t="s">
        <v>1619</v>
      </c>
      <c r="C469" s="690"/>
      <c r="D469" s="689" t="s">
        <v>1538</v>
      </c>
      <c r="E469" s="690"/>
      <c r="F469" s="307" t="s">
        <v>1619</v>
      </c>
      <c r="G469" s="308"/>
      <c r="H469" s="241">
        <v>240000</v>
      </c>
      <c r="I469" s="241">
        <v>240000</v>
      </c>
      <c r="J469" s="217">
        <v>0</v>
      </c>
      <c r="K469" s="217">
        <v>0</v>
      </c>
      <c r="L469" s="241">
        <v>240000</v>
      </c>
      <c r="M469" s="213" t="s">
        <v>1667</v>
      </c>
      <c r="N469" s="213" t="s">
        <v>1356</v>
      </c>
      <c r="O469" s="213" t="s">
        <v>176</v>
      </c>
    </row>
    <row r="470" spans="1:15" ht="21" customHeight="1">
      <c r="A470" s="274"/>
      <c r="B470" s="682" t="s">
        <v>509</v>
      </c>
      <c r="C470" s="683"/>
      <c r="D470" s="373"/>
      <c r="E470" s="374"/>
      <c r="F470" s="345" t="s">
        <v>1620</v>
      </c>
      <c r="G470" s="300"/>
      <c r="H470" s="297"/>
      <c r="I470" s="297"/>
      <c r="J470" s="301"/>
      <c r="K470" s="301"/>
      <c r="L470" s="301"/>
      <c r="M470" s="222" t="s">
        <v>493</v>
      </c>
      <c r="N470" s="222" t="s">
        <v>1355</v>
      </c>
      <c r="O470" s="222"/>
    </row>
    <row r="471" spans="1:15" ht="21" customHeight="1">
      <c r="A471" s="330"/>
      <c r="B471" s="331" t="s">
        <v>510</v>
      </c>
      <c r="C471" s="332"/>
      <c r="D471" s="505"/>
      <c r="E471" s="505"/>
      <c r="F471" s="252" t="s">
        <v>175</v>
      </c>
      <c r="G471" s="375"/>
      <c r="H471" s="236"/>
      <c r="I471" s="236"/>
      <c r="J471" s="236"/>
      <c r="K471" s="236"/>
      <c r="L471" s="236"/>
      <c r="M471" s="231"/>
      <c r="N471" s="222" t="s">
        <v>110</v>
      </c>
      <c r="O471" s="231"/>
    </row>
    <row r="472" spans="1:15" ht="21" customHeight="1">
      <c r="A472" s="381">
        <v>98</v>
      </c>
      <c r="B472" s="307" t="s">
        <v>1528</v>
      </c>
      <c r="C472" s="308"/>
      <c r="D472" s="689" t="s">
        <v>1538</v>
      </c>
      <c r="E472" s="690"/>
      <c r="F472" s="307" t="s">
        <v>1528</v>
      </c>
      <c r="G472" s="308"/>
      <c r="H472" s="217">
        <v>0</v>
      </c>
      <c r="I472" s="217">
        <v>0</v>
      </c>
      <c r="J472" s="218">
        <v>0</v>
      </c>
      <c r="K472" s="217">
        <v>30000</v>
      </c>
      <c r="L472" s="240">
        <v>0</v>
      </c>
      <c r="M472" s="213" t="s">
        <v>1667</v>
      </c>
      <c r="N472" s="213" t="s">
        <v>516</v>
      </c>
      <c r="O472" s="213" t="s">
        <v>176</v>
      </c>
    </row>
    <row r="473" spans="1:15" ht="21" customHeight="1">
      <c r="A473" s="330"/>
      <c r="B473" s="252" t="s">
        <v>403</v>
      </c>
      <c r="C473" s="375"/>
      <c r="D473" s="373"/>
      <c r="E473" s="374"/>
      <c r="F473" s="252" t="s">
        <v>403</v>
      </c>
      <c r="G473" s="375"/>
      <c r="H473" s="297"/>
      <c r="I473" s="297"/>
      <c r="J473" s="301"/>
      <c r="K473" s="400"/>
      <c r="L473" s="301"/>
      <c r="M473" s="222" t="s">
        <v>493</v>
      </c>
      <c r="N473" s="231" t="s">
        <v>480</v>
      </c>
      <c r="O473" s="375"/>
    </row>
    <row r="474" spans="1:15" ht="21" customHeight="1">
      <c r="A474" s="381">
        <v>99</v>
      </c>
      <c r="B474" s="307" t="s">
        <v>342</v>
      </c>
      <c r="C474" s="308"/>
      <c r="D474" s="689" t="s">
        <v>1538</v>
      </c>
      <c r="E474" s="690"/>
      <c r="F474" s="307" t="s">
        <v>342</v>
      </c>
      <c r="G474" s="308"/>
      <c r="H474" s="217">
        <v>50000</v>
      </c>
      <c r="I474" s="217">
        <v>50000</v>
      </c>
      <c r="J474" s="218">
        <v>0</v>
      </c>
      <c r="K474" s="217">
        <v>50000</v>
      </c>
      <c r="L474" s="240">
        <v>0</v>
      </c>
      <c r="M474" s="213" t="s">
        <v>1667</v>
      </c>
      <c r="N474" s="213" t="s">
        <v>516</v>
      </c>
      <c r="O474" s="213" t="s">
        <v>176</v>
      </c>
    </row>
    <row r="475" spans="1:15" ht="21" customHeight="1">
      <c r="A475" s="330"/>
      <c r="B475" s="252" t="s">
        <v>511</v>
      </c>
      <c r="C475" s="375"/>
      <c r="D475" s="373"/>
      <c r="E475" s="374"/>
      <c r="F475" s="344" t="s">
        <v>511</v>
      </c>
      <c r="G475" s="375"/>
      <c r="H475" s="297"/>
      <c r="I475" s="297"/>
      <c r="J475" s="301"/>
      <c r="K475" s="400"/>
      <c r="L475" s="301"/>
      <c r="M475" s="222" t="s">
        <v>493</v>
      </c>
      <c r="N475" s="231" t="s">
        <v>480</v>
      </c>
      <c r="O475" s="375"/>
    </row>
    <row r="476" spans="1:15" ht="21" customHeight="1">
      <c r="A476" s="381">
        <v>100</v>
      </c>
      <c r="B476" s="307" t="s">
        <v>514</v>
      </c>
      <c r="C476" s="308"/>
      <c r="D476" s="689" t="s">
        <v>1538</v>
      </c>
      <c r="E476" s="690"/>
      <c r="F476" s="307" t="s">
        <v>343</v>
      </c>
      <c r="G476" s="308"/>
      <c r="H476" s="217">
        <v>50000</v>
      </c>
      <c r="I476" s="217">
        <v>50000</v>
      </c>
      <c r="J476" s="218">
        <v>0</v>
      </c>
      <c r="K476" s="217">
        <v>50000</v>
      </c>
      <c r="L476" s="217">
        <v>0</v>
      </c>
      <c r="M476" s="213" t="s">
        <v>1667</v>
      </c>
      <c r="N476" s="213" t="s">
        <v>516</v>
      </c>
      <c r="O476" s="213" t="s">
        <v>176</v>
      </c>
    </row>
    <row r="477" spans="1:15" ht="21" customHeight="1">
      <c r="A477" s="274"/>
      <c r="B477" s="299" t="s">
        <v>512</v>
      </c>
      <c r="C477" s="300"/>
      <c r="D477" s="373"/>
      <c r="E477" s="374"/>
      <c r="F477" s="345" t="s">
        <v>349</v>
      </c>
      <c r="G477" s="300"/>
      <c r="H477" s="297"/>
      <c r="I477" s="297"/>
      <c r="J477" s="301"/>
      <c r="K477" s="301"/>
      <c r="L477" s="301"/>
      <c r="M477" s="222" t="s">
        <v>493</v>
      </c>
      <c r="N477" s="222" t="s">
        <v>480</v>
      </c>
      <c r="O477" s="222"/>
    </row>
    <row r="478" spans="1:15" ht="21" customHeight="1">
      <c r="A478" s="330"/>
      <c r="B478" s="252" t="s">
        <v>285</v>
      </c>
      <c r="C478" s="375"/>
      <c r="D478" s="311"/>
      <c r="E478" s="311"/>
      <c r="F478" s="252" t="s">
        <v>513</v>
      </c>
      <c r="G478" s="375"/>
      <c r="H478" s="236"/>
      <c r="I478" s="236"/>
      <c r="J478" s="236"/>
      <c r="K478" s="236"/>
      <c r="L478" s="236"/>
      <c r="M478" s="231"/>
      <c r="N478" s="231"/>
      <c r="O478" s="231"/>
    </row>
    <row r="479" spans="1:15" ht="21" customHeight="1">
      <c r="A479" s="381">
        <v>101</v>
      </c>
      <c r="B479" s="307" t="s">
        <v>514</v>
      </c>
      <c r="C479" s="308"/>
      <c r="D479" s="689" t="s">
        <v>1538</v>
      </c>
      <c r="E479" s="690"/>
      <c r="F479" s="309" t="s">
        <v>514</v>
      </c>
      <c r="G479" s="308"/>
      <c r="H479" s="217">
        <v>50000</v>
      </c>
      <c r="I479" s="217">
        <v>50000</v>
      </c>
      <c r="J479" s="218">
        <v>0</v>
      </c>
      <c r="K479" s="217">
        <v>50000</v>
      </c>
      <c r="L479" s="217">
        <v>0</v>
      </c>
      <c r="M479" s="213" t="s">
        <v>1667</v>
      </c>
      <c r="N479" s="213" t="s">
        <v>516</v>
      </c>
      <c r="O479" s="213" t="s">
        <v>176</v>
      </c>
    </row>
    <row r="480" spans="1:15" ht="21" customHeight="1">
      <c r="A480" s="330"/>
      <c r="B480" s="252" t="s">
        <v>515</v>
      </c>
      <c r="C480" s="375"/>
      <c r="D480" s="331"/>
      <c r="E480" s="332"/>
      <c r="F480" s="252" t="s">
        <v>515</v>
      </c>
      <c r="G480" s="375"/>
      <c r="H480" s="400"/>
      <c r="I480" s="400"/>
      <c r="J480" s="399"/>
      <c r="K480" s="399"/>
      <c r="L480" s="399"/>
      <c r="M480" s="222" t="s">
        <v>493</v>
      </c>
      <c r="N480" s="231" t="s">
        <v>480</v>
      </c>
      <c r="O480" s="231"/>
    </row>
    <row r="481" spans="1:15" ht="21" customHeight="1">
      <c r="A481" s="381">
        <v>102</v>
      </c>
      <c r="B481" s="307" t="s">
        <v>517</v>
      </c>
      <c r="C481" s="308"/>
      <c r="D481" s="689" t="s">
        <v>1538</v>
      </c>
      <c r="E481" s="690"/>
      <c r="F481" s="309" t="s">
        <v>2221</v>
      </c>
      <c r="G481" s="308"/>
      <c r="H481" s="217">
        <v>100000</v>
      </c>
      <c r="I481" s="217">
        <v>100000</v>
      </c>
      <c r="J481" s="218">
        <v>0</v>
      </c>
      <c r="K481" s="217">
        <v>0</v>
      </c>
      <c r="L481" s="217">
        <v>100000</v>
      </c>
      <c r="M481" s="213" t="s">
        <v>1667</v>
      </c>
      <c r="N481" s="213" t="s">
        <v>516</v>
      </c>
      <c r="O481" s="213" t="s">
        <v>176</v>
      </c>
    </row>
    <row r="482" spans="1:15" ht="21" customHeight="1">
      <c r="A482" s="330"/>
      <c r="B482" s="252" t="s">
        <v>385</v>
      </c>
      <c r="C482" s="375"/>
      <c r="D482" s="331"/>
      <c r="E482" s="332"/>
      <c r="F482" s="344" t="s">
        <v>2222</v>
      </c>
      <c r="G482" s="375"/>
      <c r="H482" s="584">
        <f>SUM(H465:H481)</f>
        <v>730000</v>
      </c>
      <c r="I482" s="584">
        <f>SUM(I465:I481)</f>
        <v>730000</v>
      </c>
      <c r="J482" s="587">
        <f>SUM(J465:J481)</f>
        <v>0</v>
      </c>
      <c r="K482" s="587">
        <f>SUM(K465:K481)</f>
        <v>180000</v>
      </c>
      <c r="L482" s="587">
        <f>SUM(L465:L481)</f>
        <v>580000</v>
      </c>
      <c r="M482" s="231" t="s">
        <v>493</v>
      </c>
      <c r="N482" s="231" t="s">
        <v>480</v>
      </c>
      <c r="O482" s="231"/>
    </row>
    <row r="483" spans="1:14" ht="21" customHeight="1">
      <c r="A483" s="310"/>
      <c r="H483" s="574"/>
      <c r="I483" s="574"/>
      <c r="J483" s="574"/>
      <c r="K483" s="574"/>
      <c r="L483" s="574"/>
      <c r="M483" s="310"/>
      <c r="N483" s="310"/>
    </row>
    <row r="484" spans="1:14" ht="21" customHeight="1">
      <c r="A484" s="310"/>
      <c r="H484" s="310"/>
      <c r="I484" s="310"/>
      <c r="J484" s="310"/>
      <c r="K484" s="310"/>
      <c r="L484" s="310"/>
      <c r="M484" s="310"/>
      <c r="N484" s="310"/>
    </row>
    <row r="485" spans="1:15" s="312" customFormat="1" ht="21" customHeight="1">
      <c r="A485" s="688" t="s">
        <v>871</v>
      </c>
      <c r="B485" s="688"/>
      <c r="C485" s="688"/>
      <c r="D485" s="688"/>
      <c r="E485" s="688"/>
      <c r="F485" s="688"/>
      <c r="G485" s="688"/>
      <c r="H485" s="688"/>
      <c r="I485" s="688"/>
      <c r="J485" s="688"/>
      <c r="K485" s="688"/>
      <c r="L485" s="688"/>
      <c r="M485" s="688"/>
      <c r="N485" s="688"/>
      <c r="O485" s="688"/>
    </row>
    <row r="486" spans="1:15" s="312" customFormat="1" ht="21" customHeight="1">
      <c r="A486" s="490"/>
      <c r="B486" s="492"/>
      <c r="C486" s="492"/>
      <c r="D486" s="492"/>
      <c r="E486" s="492"/>
      <c r="F486" s="492"/>
      <c r="G486" s="492"/>
      <c r="H486" s="492"/>
      <c r="I486" s="492"/>
      <c r="J486" s="492"/>
      <c r="K486" s="492"/>
      <c r="L486" s="492"/>
      <c r="M486" s="492"/>
      <c r="N486" s="492"/>
      <c r="O486" s="447" t="s">
        <v>767</v>
      </c>
    </row>
    <row r="487" spans="1:15" s="312" customFormat="1" ht="21" customHeight="1">
      <c r="A487" s="480" t="s">
        <v>851</v>
      </c>
      <c r="B487" s="481"/>
      <c r="C487" s="481"/>
      <c r="D487" s="481"/>
      <c r="E487" s="481"/>
      <c r="F487" s="481"/>
      <c r="G487" s="481"/>
      <c r="H487" s="483"/>
      <c r="I487" s="483"/>
      <c r="J487" s="483"/>
      <c r="K487" s="483"/>
      <c r="L487" s="483"/>
      <c r="M487" s="483"/>
      <c r="N487" s="483"/>
      <c r="O487" s="481"/>
    </row>
    <row r="488" spans="1:15" s="312" customFormat="1" ht="21" customHeight="1">
      <c r="A488" s="480" t="s">
        <v>909</v>
      </c>
      <c r="B488" s="481"/>
      <c r="C488" s="481"/>
      <c r="D488" s="481"/>
      <c r="E488" s="481"/>
      <c r="F488" s="481"/>
      <c r="G488" s="481"/>
      <c r="H488" s="483"/>
      <c r="I488" s="483"/>
      <c r="J488" s="483"/>
      <c r="K488" s="483"/>
      <c r="L488" s="483"/>
      <c r="M488" s="483"/>
      <c r="N488" s="483"/>
      <c r="O488" s="481"/>
    </row>
    <row r="489" spans="1:15" s="312" customFormat="1" ht="21" customHeight="1">
      <c r="A489" s="453" t="s">
        <v>168</v>
      </c>
      <c r="B489" s="693" t="s">
        <v>37</v>
      </c>
      <c r="C489" s="694"/>
      <c r="D489" s="693" t="s">
        <v>38</v>
      </c>
      <c r="E489" s="694"/>
      <c r="F489" s="693" t="s">
        <v>39</v>
      </c>
      <c r="G489" s="694"/>
      <c r="H489" s="678" t="s">
        <v>818</v>
      </c>
      <c r="I489" s="679"/>
      <c r="J489" s="679"/>
      <c r="K489" s="679"/>
      <c r="L489" s="479"/>
      <c r="M489" s="454" t="s">
        <v>171</v>
      </c>
      <c r="N489" s="455" t="s">
        <v>40</v>
      </c>
      <c r="O489" s="454" t="s">
        <v>54</v>
      </c>
    </row>
    <row r="490" spans="1:15" s="312" customFormat="1" ht="21" customHeight="1">
      <c r="A490" s="274"/>
      <c r="B490" s="299"/>
      <c r="C490" s="300"/>
      <c r="F490" s="680" t="s">
        <v>169</v>
      </c>
      <c r="G490" s="681"/>
      <c r="H490" s="459">
        <v>2561</v>
      </c>
      <c r="I490" s="459">
        <v>2562</v>
      </c>
      <c r="J490" s="419">
        <v>2563</v>
      </c>
      <c r="K490" s="454">
        <v>2564</v>
      </c>
      <c r="L490" s="454">
        <v>2565</v>
      </c>
      <c r="M490" s="459" t="s">
        <v>172</v>
      </c>
      <c r="N490" s="249"/>
      <c r="O490" s="459" t="s">
        <v>857</v>
      </c>
    </row>
    <row r="491" spans="1:15" s="312" customFormat="1" ht="21" customHeight="1">
      <c r="A491" s="330"/>
      <c r="B491" s="252"/>
      <c r="C491" s="375"/>
      <c r="D491" s="311"/>
      <c r="E491" s="311"/>
      <c r="F491" s="330"/>
      <c r="G491" s="239"/>
      <c r="H491" s="231" t="s">
        <v>464</v>
      </c>
      <c r="I491" s="231" t="s">
        <v>464</v>
      </c>
      <c r="J491" s="330" t="s">
        <v>464</v>
      </c>
      <c r="K491" s="231" t="s">
        <v>464</v>
      </c>
      <c r="L491" s="231" t="s">
        <v>464</v>
      </c>
      <c r="M491" s="461"/>
      <c r="N491" s="336"/>
      <c r="O491" s="231"/>
    </row>
    <row r="492" spans="1:15" s="312" customFormat="1" ht="21" customHeight="1">
      <c r="A492" s="381">
        <v>103</v>
      </c>
      <c r="B492" s="307" t="s">
        <v>1621</v>
      </c>
      <c r="C492" s="308"/>
      <c r="D492" s="689" t="s">
        <v>1538</v>
      </c>
      <c r="E492" s="690"/>
      <c r="F492" s="307" t="s">
        <v>1621</v>
      </c>
      <c r="G492" s="308"/>
      <c r="H492" s="217">
        <v>50000</v>
      </c>
      <c r="I492" s="217">
        <v>50000</v>
      </c>
      <c r="J492" s="218">
        <v>0</v>
      </c>
      <c r="K492" s="217">
        <v>0</v>
      </c>
      <c r="L492" s="217">
        <v>50000</v>
      </c>
      <c r="M492" s="213" t="s">
        <v>1667</v>
      </c>
      <c r="N492" s="213" t="s">
        <v>516</v>
      </c>
      <c r="O492" s="213" t="s">
        <v>176</v>
      </c>
    </row>
    <row r="493" spans="1:15" s="312" customFormat="1" ht="21" customHeight="1">
      <c r="A493" s="330"/>
      <c r="B493" s="252" t="s">
        <v>518</v>
      </c>
      <c r="C493" s="375"/>
      <c r="D493" s="331"/>
      <c r="E493" s="332"/>
      <c r="F493" s="252" t="s">
        <v>518</v>
      </c>
      <c r="G493" s="375"/>
      <c r="H493" s="400"/>
      <c r="I493" s="400"/>
      <c r="J493" s="399"/>
      <c r="K493" s="399"/>
      <c r="L493" s="400"/>
      <c r="M493" s="222" t="s">
        <v>493</v>
      </c>
      <c r="N493" s="231" t="s">
        <v>480</v>
      </c>
      <c r="O493" s="231"/>
    </row>
    <row r="494" spans="1:15" s="312" customFormat="1" ht="21" customHeight="1">
      <c r="A494" s="381">
        <v>104</v>
      </c>
      <c r="B494" s="307" t="s">
        <v>76</v>
      </c>
      <c r="C494" s="308"/>
      <c r="D494" s="307" t="s">
        <v>1541</v>
      </c>
      <c r="E494" s="308"/>
      <c r="F494" s="440" t="s">
        <v>79</v>
      </c>
      <c r="G494" s="440"/>
      <c r="H494" s="376">
        <v>100000</v>
      </c>
      <c r="I494" s="250">
        <v>100000</v>
      </c>
      <c r="J494" s="376">
        <v>100000</v>
      </c>
      <c r="K494" s="376">
        <v>100000</v>
      </c>
      <c r="L494" s="240">
        <v>0</v>
      </c>
      <c r="M494" s="213" t="s">
        <v>704</v>
      </c>
      <c r="N494" s="248" t="s">
        <v>1645</v>
      </c>
      <c r="O494" s="213" t="s">
        <v>176</v>
      </c>
    </row>
    <row r="495" spans="1:15" s="312" customFormat="1" ht="21" customHeight="1">
      <c r="A495" s="330"/>
      <c r="B495" s="252"/>
      <c r="C495" s="375"/>
      <c r="D495" s="252" t="s">
        <v>91</v>
      </c>
      <c r="E495" s="375"/>
      <c r="F495" s="311" t="s">
        <v>46</v>
      </c>
      <c r="G495" s="311"/>
      <c r="H495" s="277"/>
      <c r="I495" s="236"/>
      <c r="J495" s="237"/>
      <c r="K495" s="236"/>
      <c r="L495" s="236"/>
      <c r="M495" s="231" t="s">
        <v>50</v>
      </c>
      <c r="N495" s="336" t="s">
        <v>1646</v>
      </c>
      <c r="O495" s="335"/>
    </row>
    <row r="496" spans="1:15" s="312" customFormat="1" ht="21" customHeight="1">
      <c r="A496" s="381">
        <v>105</v>
      </c>
      <c r="B496" s="307" t="s">
        <v>77</v>
      </c>
      <c r="C496" s="308"/>
      <c r="D496" s="307" t="s">
        <v>101</v>
      </c>
      <c r="E496" s="308"/>
      <c r="F496" s="689" t="s">
        <v>344</v>
      </c>
      <c r="G496" s="690"/>
      <c r="H496" s="376">
        <v>200000</v>
      </c>
      <c r="I496" s="376">
        <v>200000</v>
      </c>
      <c r="J496" s="376">
        <v>200000</v>
      </c>
      <c r="K496" s="250">
        <v>200000</v>
      </c>
      <c r="L496" s="217">
        <v>0</v>
      </c>
      <c r="M496" s="213" t="s">
        <v>705</v>
      </c>
      <c r="N496" s="248" t="s">
        <v>1641</v>
      </c>
      <c r="O496" s="213" t="s">
        <v>176</v>
      </c>
    </row>
    <row r="497" spans="1:15" s="312" customFormat="1" ht="21" customHeight="1">
      <c r="A497" s="330"/>
      <c r="B497" s="252" t="s">
        <v>78</v>
      </c>
      <c r="C497" s="375"/>
      <c r="D497" s="252" t="s">
        <v>14</v>
      </c>
      <c r="E497" s="375"/>
      <c r="F497" s="311" t="s">
        <v>46</v>
      </c>
      <c r="G497" s="505"/>
      <c r="H497" s="277"/>
      <c r="I497" s="236"/>
      <c r="J497" s="237"/>
      <c r="K497" s="236"/>
      <c r="L497" s="236"/>
      <c r="M497" s="231" t="s">
        <v>706</v>
      </c>
      <c r="N497" s="336" t="s">
        <v>1642</v>
      </c>
      <c r="O497" s="231"/>
    </row>
    <row r="498" spans="1:15" s="312" customFormat="1" ht="21" customHeight="1">
      <c r="A498" s="213">
        <v>106</v>
      </c>
      <c r="B498" s="689" t="s">
        <v>1801</v>
      </c>
      <c r="C498" s="690"/>
      <c r="D498" s="307" t="s">
        <v>92</v>
      </c>
      <c r="E498" s="440"/>
      <c r="F498" s="214" t="s">
        <v>2218</v>
      </c>
      <c r="G498" s="440"/>
      <c r="H498" s="250">
        <v>900000</v>
      </c>
      <c r="I498" s="250">
        <v>900000</v>
      </c>
      <c r="J498" s="218">
        <v>0</v>
      </c>
      <c r="K498" s="217">
        <v>0</v>
      </c>
      <c r="L498" s="218">
        <v>0</v>
      </c>
      <c r="M498" s="499" t="s">
        <v>1373</v>
      </c>
      <c r="N498" s="219" t="s">
        <v>97</v>
      </c>
      <c r="O498" s="213" t="s">
        <v>176</v>
      </c>
    </row>
    <row r="499" spans="1:15" s="312" customFormat="1" ht="21" customHeight="1">
      <c r="A499" s="222"/>
      <c r="B499" s="299" t="s">
        <v>1812</v>
      </c>
      <c r="D499" s="682" t="s">
        <v>1375</v>
      </c>
      <c r="E499" s="683"/>
      <c r="F499" s="714" t="s">
        <v>1302</v>
      </c>
      <c r="G499" s="715"/>
      <c r="H499" s="313"/>
      <c r="I499" s="302"/>
      <c r="J499" s="301"/>
      <c r="K499" s="297"/>
      <c r="L499" s="441"/>
      <c r="M499" s="500" t="s">
        <v>1445</v>
      </c>
      <c r="N499" s="229" t="s">
        <v>96</v>
      </c>
      <c r="O499" s="524"/>
    </row>
    <row r="500" spans="1:15" s="312" customFormat="1" ht="21" customHeight="1">
      <c r="A500" s="231"/>
      <c r="B500" s="252" t="s">
        <v>42</v>
      </c>
      <c r="C500" s="311"/>
      <c r="D500" s="686" t="s">
        <v>1378</v>
      </c>
      <c r="E500" s="687"/>
      <c r="F500" s="232"/>
      <c r="G500" s="311"/>
      <c r="H500" s="335"/>
      <c r="I500" s="401"/>
      <c r="J500" s="399"/>
      <c r="K500" s="400"/>
      <c r="L500" s="401"/>
      <c r="M500" s="525" t="s">
        <v>493</v>
      </c>
      <c r="N500" s="238"/>
      <c r="O500" s="486"/>
    </row>
    <row r="501" spans="1:15" s="312" customFormat="1" ht="21" customHeight="1">
      <c r="A501" s="381">
        <v>107</v>
      </c>
      <c r="B501" s="691" t="s">
        <v>1440</v>
      </c>
      <c r="C501" s="692"/>
      <c r="D501" s="703" t="s">
        <v>92</v>
      </c>
      <c r="E501" s="692"/>
      <c r="F501" s="691" t="s">
        <v>1440</v>
      </c>
      <c r="G501" s="692"/>
      <c r="H501" s="526">
        <v>500000</v>
      </c>
      <c r="I501" s="527">
        <v>500000</v>
      </c>
      <c r="J501" s="218">
        <v>0</v>
      </c>
      <c r="K501" s="217">
        <v>0</v>
      </c>
      <c r="L501" s="218">
        <v>0</v>
      </c>
      <c r="M501" s="213" t="s">
        <v>1449</v>
      </c>
      <c r="N501" s="214" t="s">
        <v>1450</v>
      </c>
      <c r="O501" s="213" t="s">
        <v>53</v>
      </c>
    </row>
    <row r="502" spans="1:15" s="312" customFormat="1" ht="21" customHeight="1">
      <c r="A502" s="274"/>
      <c r="B502" s="682" t="s">
        <v>1438</v>
      </c>
      <c r="C502" s="683"/>
      <c r="D502" s="702" t="s">
        <v>1375</v>
      </c>
      <c r="E502" s="683"/>
      <c r="F502" s="682" t="s">
        <v>1438</v>
      </c>
      <c r="G502" s="683"/>
      <c r="I502" s="297"/>
      <c r="J502" s="441"/>
      <c r="K502" s="302"/>
      <c r="L502" s="297"/>
      <c r="M502" s="222"/>
      <c r="N502" s="405" t="s">
        <v>1451</v>
      </c>
      <c r="O502" s="222"/>
    </row>
    <row r="503" spans="1:15" s="312" customFormat="1" ht="21" customHeight="1">
      <c r="A503" s="274"/>
      <c r="B503" s="223"/>
      <c r="C503" s="300"/>
      <c r="D503" s="702" t="s">
        <v>1378</v>
      </c>
      <c r="E503" s="683"/>
      <c r="F503" s="682" t="s">
        <v>1441</v>
      </c>
      <c r="G503" s="683"/>
      <c r="I503" s="366"/>
      <c r="J503" s="528"/>
      <c r="K503" s="514"/>
      <c r="L503" s="366"/>
      <c r="M503" s="222"/>
      <c r="N503" s="405"/>
      <c r="O503" s="222"/>
    </row>
    <row r="504" spans="1:15" s="312" customFormat="1" ht="21" customHeight="1">
      <c r="A504" s="274"/>
      <c r="B504" s="223"/>
      <c r="C504" s="225"/>
      <c r="E504" s="528"/>
      <c r="F504" s="682" t="s">
        <v>2219</v>
      </c>
      <c r="G504" s="683"/>
      <c r="H504" s="514"/>
      <c r="I504" s="229"/>
      <c r="J504" s="249"/>
      <c r="K504" s="229"/>
      <c r="L504" s="230"/>
      <c r="M504" s="222"/>
      <c r="N504" s="249"/>
      <c r="O504" s="222"/>
    </row>
    <row r="505" spans="1:15" s="312" customFormat="1" ht="21" customHeight="1">
      <c r="A505" s="274"/>
      <c r="B505" s="223"/>
      <c r="C505" s="225"/>
      <c r="E505" s="528"/>
      <c r="F505" s="682" t="s">
        <v>2220</v>
      </c>
      <c r="G505" s="683"/>
      <c r="H505" s="514"/>
      <c r="I505" s="229"/>
      <c r="J505" s="249"/>
      <c r="K505" s="229"/>
      <c r="L505" s="230"/>
      <c r="M505" s="222"/>
      <c r="N505" s="249"/>
      <c r="O505" s="222"/>
    </row>
    <row r="506" spans="1:15" s="312" customFormat="1" ht="21" customHeight="1">
      <c r="A506" s="330"/>
      <c r="B506" s="232"/>
      <c r="C506" s="234"/>
      <c r="D506" s="311"/>
      <c r="E506" s="529"/>
      <c r="F506" s="686" t="s">
        <v>1442</v>
      </c>
      <c r="G506" s="687"/>
      <c r="H506" s="530"/>
      <c r="I506" s="238"/>
      <c r="J506" s="336"/>
      <c r="K506" s="238"/>
      <c r="L506" s="239"/>
      <c r="M506" s="231"/>
      <c r="N506" s="336"/>
      <c r="O506" s="231"/>
    </row>
    <row r="507" spans="1:15" s="312" customFormat="1" ht="21" customHeight="1">
      <c r="A507" s="213">
        <v>108</v>
      </c>
      <c r="B507" s="307" t="s">
        <v>1371</v>
      </c>
      <c r="C507" s="308"/>
      <c r="D507" s="691" t="s">
        <v>92</v>
      </c>
      <c r="E507" s="692"/>
      <c r="F507" s="307" t="s">
        <v>1372</v>
      </c>
      <c r="G507" s="308"/>
      <c r="H507" s="218">
        <v>0</v>
      </c>
      <c r="I507" s="250">
        <v>180000</v>
      </c>
      <c r="J507" s="218">
        <v>0</v>
      </c>
      <c r="K507" s="217">
        <v>0</v>
      </c>
      <c r="L507" s="218">
        <v>0</v>
      </c>
      <c r="M507" s="213" t="s">
        <v>1373</v>
      </c>
      <c r="N507" s="213" t="s">
        <v>97</v>
      </c>
      <c r="O507" s="220" t="s">
        <v>176</v>
      </c>
    </row>
    <row r="508" spans="1:15" s="312" customFormat="1" ht="21" customHeight="1">
      <c r="A508" s="222"/>
      <c r="B508" s="682" t="s">
        <v>1374</v>
      </c>
      <c r="C508" s="683"/>
      <c r="D508" s="682" t="s">
        <v>1375</v>
      </c>
      <c r="E508" s="683"/>
      <c r="F508" s="682" t="s">
        <v>1376</v>
      </c>
      <c r="G508" s="683"/>
      <c r="H508" s="276"/>
      <c r="I508" s="241"/>
      <c r="J508" s="242"/>
      <c r="K508" s="241"/>
      <c r="L508" s="249"/>
      <c r="M508" s="222" t="s">
        <v>1377</v>
      </c>
      <c r="N508" s="222" t="s">
        <v>96</v>
      </c>
      <c r="O508" s="300"/>
    </row>
    <row r="509" spans="1:15" s="312" customFormat="1" ht="21" customHeight="1">
      <c r="A509" s="231"/>
      <c r="B509" s="686"/>
      <c r="C509" s="687"/>
      <c r="D509" s="686" t="s">
        <v>1378</v>
      </c>
      <c r="E509" s="687"/>
      <c r="F509" s="686"/>
      <c r="G509" s="687"/>
      <c r="H509" s="585">
        <f>SUM(H492:H508)</f>
        <v>1750000</v>
      </c>
      <c r="I509" s="586">
        <f>SUM(I492:I508)</f>
        <v>1930000</v>
      </c>
      <c r="J509" s="585">
        <f>SUM(J492:J508)</f>
        <v>300000</v>
      </c>
      <c r="K509" s="586">
        <f>SUM(K492:K508)</f>
        <v>300000</v>
      </c>
      <c r="L509" s="596">
        <f>SUM(L492:L508)</f>
        <v>50000</v>
      </c>
      <c r="M509" s="335"/>
      <c r="N509" s="239"/>
      <c r="O509" s="239"/>
    </row>
    <row r="510" spans="8:12" s="312" customFormat="1" ht="21" customHeight="1">
      <c r="H510" s="485"/>
      <c r="I510" s="485"/>
      <c r="J510" s="485"/>
      <c r="K510" s="485"/>
      <c r="L510" s="485"/>
    </row>
    <row r="511" spans="1:14" ht="21" customHeight="1">
      <c r="A511" s="310"/>
      <c r="H511" s="310"/>
      <c r="I511" s="310"/>
      <c r="J511" s="310"/>
      <c r="K511" s="310"/>
      <c r="L511" s="310"/>
      <c r="M511" s="310"/>
      <c r="N511" s="310"/>
    </row>
    <row r="512" spans="1:15" ht="21" customHeight="1">
      <c r="A512" s="688" t="s">
        <v>2247</v>
      </c>
      <c r="B512" s="688"/>
      <c r="C512" s="688"/>
      <c r="D512" s="688"/>
      <c r="E512" s="688"/>
      <c r="F512" s="688"/>
      <c r="G512" s="688"/>
      <c r="H512" s="688"/>
      <c r="I512" s="688"/>
      <c r="J512" s="688"/>
      <c r="K512" s="688"/>
      <c r="L512" s="688"/>
      <c r="M512" s="688"/>
      <c r="N512" s="688"/>
      <c r="O512" s="688"/>
    </row>
    <row r="513" spans="2:15" ht="21" customHeight="1">
      <c r="B513" s="492"/>
      <c r="C513" s="492"/>
      <c r="D513" s="492"/>
      <c r="E513" s="492"/>
      <c r="F513" s="492"/>
      <c r="G513" s="492"/>
      <c r="H513" s="492"/>
      <c r="I513" s="492"/>
      <c r="J513" s="492"/>
      <c r="K513" s="492"/>
      <c r="L513" s="492"/>
      <c r="M513" s="492"/>
      <c r="N513" s="492"/>
      <c r="O513" s="447" t="s">
        <v>767</v>
      </c>
    </row>
    <row r="514" spans="1:15" ht="21" customHeight="1">
      <c r="A514" s="480" t="s">
        <v>851</v>
      </c>
      <c r="B514" s="481"/>
      <c r="C514" s="481"/>
      <c r="D514" s="481"/>
      <c r="E514" s="481"/>
      <c r="F514" s="481"/>
      <c r="G514" s="481"/>
      <c r="H514" s="483"/>
      <c r="I514" s="483"/>
      <c r="J514" s="483"/>
      <c r="K514" s="483"/>
      <c r="L514" s="483"/>
      <c r="M514" s="483"/>
      <c r="N514" s="483"/>
      <c r="O514" s="481"/>
    </row>
    <row r="515" spans="1:15" ht="21" customHeight="1">
      <c r="A515" s="480" t="s">
        <v>909</v>
      </c>
      <c r="B515" s="481"/>
      <c r="C515" s="481"/>
      <c r="D515" s="481"/>
      <c r="E515" s="481"/>
      <c r="F515" s="481"/>
      <c r="G515" s="481"/>
      <c r="H515" s="483"/>
      <c r="I515" s="483"/>
      <c r="J515" s="483"/>
      <c r="K515" s="483"/>
      <c r="L515" s="483"/>
      <c r="M515" s="483"/>
      <c r="N515" s="483"/>
      <c r="O515" s="481"/>
    </row>
    <row r="516" spans="1:15" ht="21" customHeight="1">
      <c r="A516" s="453" t="s">
        <v>168</v>
      </c>
      <c r="B516" s="693" t="s">
        <v>37</v>
      </c>
      <c r="C516" s="694"/>
      <c r="D516" s="693" t="s">
        <v>38</v>
      </c>
      <c r="E516" s="694"/>
      <c r="F516" s="693" t="s">
        <v>39</v>
      </c>
      <c r="G516" s="694"/>
      <c r="H516" s="678" t="s">
        <v>818</v>
      </c>
      <c r="I516" s="679"/>
      <c r="J516" s="679"/>
      <c r="K516" s="679"/>
      <c r="L516" s="479"/>
      <c r="M516" s="454" t="s">
        <v>171</v>
      </c>
      <c r="N516" s="455" t="s">
        <v>40</v>
      </c>
      <c r="O516" s="454" t="s">
        <v>54</v>
      </c>
    </row>
    <row r="517" spans="1:15" ht="21" customHeight="1">
      <c r="A517" s="274"/>
      <c r="B517" s="299"/>
      <c r="C517" s="300"/>
      <c r="D517" s="312"/>
      <c r="E517" s="312"/>
      <c r="F517" s="680" t="s">
        <v>169</v>
      </c>
      <c r="G517" s="681"/>
      <c r="H517" s="459">
        <v>2561</v>
      </c>
      <c r="I517" s="459">
        <v>2562</v>
      </c>
      <c r="J517" s="419">
        <v>2563</v>
      </c>
      <c r="K517" s="454">
        <v>2564</v>
      </c>
      <c r="L517" s="454">
        <v>2565</v>
      </c>
      <c r="M517" s="459" t="s">
        <v>172</v>
      </c>
      <c r="N517" s="249"/>
      <c r="O517" s="459" t="s">
        <v>857</v>
      </c>
    </row>
    <row r="518" spans="1:15" ht="21" customHeight="1">
      <c r="A518" s="330"/>
      <c r="B518" s="252"/>
      <c r="C518" s="375"/>
      <c r="D518" s="311"/>
      <c r="E518" s="311"/>
      <c r="F518" s="330"/>
      <c r="G518" s="239"/>
      <c r="H518" s="231" t="s">
        <v>464</v>
      </c>
      <c r="I518" s="231" t="s">
        <v>464</v>
      </c>
      <c r="J518" s="330" t="s">
        <v>464</v>
      </c>
      <c r="K518" s="231" t="s">
        <v>464</v>
      </c>
      <c r="L518" s="231" t="s">
        <v>464</v>
      </c>
      <c r="M518" s="461"/>
      <c r="N518" s="336"/>
      <c r="O518" s="231"/>
    </row>
    <row r="519" spans="1:15" ht="21" customHeight="1">
      <c r="A519" s="213">
        <v>109</v>
      </c>
      <c r="B519" s="307" t="s">
        <v>1397</v>
      </c>
      <c r="C519" s="308"/>
      <c r="D519" s="689" t="s">
        <v>1398</v>
      </c>
      <c r="E519" s="690"/>
      <c r="F519" s="307" t="s">
        <v>1400</v>
      </c>
      <c r="G519" s="308"/>
      <c r="H519" s="217">
        <v>320000</v>
      </c>
      <c r="I519" s="217">
        <v>320000</v>
      </c>
      <c r="J519" s="217">
        <v>0</v>
      </c>
      <c r="K519" s="217">
        <v>0</v>
      </c>
      <c r="L519" s="217">
        <v>0</v>
      </c>
      <c r="M519" s="381" t="s">
        <v>2217</v>
      </c>
      <c r="N519" s="213" t="s">
        <v>1643</v>
      </c>
      <c r="O519" s="220" t="s">
        <v>176</v>
      </c>
    </row>
    <row r="520" spans="1:15" ht="21" customHeight="1">
      <c r="A520" s="222"/>
      <c r="B520" s="682" t="s">
        <v>1399</v>
      </c>
      <c r="C520" s="683"/>
      <c r="D520" s="682" t="s">
        <v>1539</v>
      </c>
      <c r="E520" s="683"/>
      <c r="F520" s="682" t="s">
        <v>602</v>
      </c>
      <c r="G520" s="683"/>
      <c r="H520" s="276"/>
      <c r="I520" s="241"/>
      <c r="J520" s="242"/>
      <c r="K520" s="276"/>
      <c r="L520" s="241"/>
      <c r="M520" s="249" t="s">
        <v>1670</v>
      </c>
      <c r="N520" s="222" t="s">
        <v>1644</v>
      </c>
      <c r="O520" s="300"/>
    </row>
    <row r="521" spans="1:15" ht="21" customHeight="1">
      <c r="A521" s="330"/>
      <c r="B521" s="252"/>
      <c r="C521" s="375"/>
      <c r="D521" s="311" t="s">
        <v>1540</v>
      </c>
      <c r="E521" s="311"/>
      <c r="F521" s="330"/>
      <c r="G521" s="239"/>
      <c r="H521" s="330"/>
      <c r="I521" s="330"/>
      <c r="J521" s="330"/>
      <c r="K521" s="330"/>
      <c r="L521" s="236"/>
      <c r="M521" s="336" t="s">
        <v>493</v>
      </c>
      <c r="N521" s="231" t="s">
        <v>29</v>
      </c>
      <c r="O521" s="239"/>
    </row>
    <row r="522" spans="1:15" ht="21" customHeight="1">
      <c r="A522" s="213">
        <v>110</v>
      </c>
      <c r="B522" s="307" t="s">
        <v>1477</v>
      </c>
      <c r="C522" s="308"/>
      <c r="D522" s="689" t="s">
        <v>1398</v>
      </c>
      <c r="E522" s="690"/>
      <c r="F522" s="307" t="s">
        <v>1477</v>
      </c>
      <c r="G522" s="308"/>
      <c r="H522" s="501">
        <v>900000</v>
      </c>
      <c r="I522" s="250">
        <v>900000</v>
      </c>
      <c r="J522" s="250">
        <v>900000</v>
      </c>
      <c r="K522" s="250">
        <v>900000</v>
      </c>
      <c r="L522" s="217">
        <v>0</v>
      </c>
      <c r="M522" s="213" t="s">
        <v>1478</v>
      </c>
      <c r="N522" s="213" t="s">
        <v>1643</v>
      </c>
      <c r="O522" s="213" t="s">
        <v>176</v>
      </c>
    </row>
    <row r="523" spans="1:15" ht="21" customHeight="1">
      <c r="A523" s="222"/>
      <c r="B523" s="299" t="s">
        <v>1438</v>
      </c>
      <c r="C523" s="300"/>
      <c r="D523" s="682" t="s">
        <v>1479</v>
      </c>
      <c r="E523" s="683"/>
      <c r="F523" s="299" t="s">
        <v>1438</v>
      </c>
      <c r="G523" s="300"/>
      <c r="H523" s="301"/>
      <c r="I523" s="297"/>
      <c r="J523" s="302"/>
      <c r="K523" s="297"/>
      <c r="L523" s="222"/>
      <c r="M523" s="222" t="s">
        <v>493</v>
      </c>
      <c r="N523" s="222" t="s">
        <v>29</v>
      </c>
      <c r="O523" s="222"/>
    </row>
    <row r="524" spans="1:15" ht="21" customHeight="1">
      <c r="A524" s="231"/>
      <c r="B524" s="252"/>
      <c r="C524" s="375"/>
      <c r="D524" s="505" t="s">
        <v>1480</v>
      </c>
      <c r="E524" s="505"/>
      <c r="F524" s="686" t="s">
        <v>1481</v>
      </c>
      <c r="G524" s="687"/>
      <c r="H524" s="597">
        <f>SUM(H519:H523)</f>
        <v>1220000</v>
      </c>
      <c r="I524" s="598">
        <f>SUM(I519:I523)</f>
        <v>1220000</v>
      </c>
      <c r="J524" s="597">
        <f>SUM(J519:J523)</f>
        <v>900000</v>
      </c>
      <c r="K524" s="598">
        <f>SUM(K519:K523)</f>
        <v>900000</v>
      </c>
      <c r="L524" s="586">
        <f>SUM(L519:L523)</f>
        <v>0</v>
      </c>
      <c r="M524" s="231"/>
      <c r="N524" s="231"/>
      <c r="O524" s="231"/>
    </row>
    <row r="525" spans="1:15" ht="21" customHeight="1">
      <c r="A525" s="678" t="s">
        <v>2215</v>
      </c>
      <c r="B525" s="679"/>
      <c r="C525" s="679"/>
      <c r="D525" s="679"/>
      <c r="E525" s="679"/>
      <c r="F525" s="679"/>
      <c r="G525" s="716"/>
      <c r="H525" s="542">
        <f>H25+H52+H79+H102+H133+H160+H187+H213+H240+H266+H290+H321+H349+H376+H401+H429+H456+H482+H509+H524</f>
        <v>41313200</v>
      </c>
      <c r="I525" s="542">
        <f>I25+I52+I79+I102+I133+I160+I187+I213+I240+I266+I290+I321+I349+I376+I401+I429+I456+I482+I509+I524</f>
        <v>41493200</v>
      </c>
      <c r="J525" s="542">
        <f>J25+J52+J79+J102+J133+J160+J187+J213+J240+J266+J290+J321+J349+J376+J401+J429+J456+J482+J509+J524</f>
        <v>10312000</v>
      </c>
      <c r="K525" s="542">
        <f>K25+K52+K79+K102+K133+K160+K187+K213+K240+K266+K290+K321+K349+K376+K401+K429+K456+K482+K509+K524</f>
        <v>9120000</v>
      </c>
      <c r="L525" s="542">
        <f>L25+L52+L79+L102+L133+L160+L187+L213+L240+L266+L290+L321+L349+L376+L401+L429+L456+L482+L509+L524</f>
        <v>6495000</v>
      </c>
      <c r="M525" s="543"/>
      <c r="N525" s="544"/>
      <c r="O525" s="545"/>
    </row>
    <row r="539" spans="1:15" ht="21" customHeight="1">
      <c r="A539" s="688" t="s">
        <v>2248</v>
      </c>
      <c r="B539" s="688"/>
      <c r="C539" s="688"/>
      <c r="D539" s="688"/>
      <c r="E539" s="688"/>
      <c r="F539" s="688"/>
      <c r="G539" s="688"/>
      <c r="H539" s="688"/>
      <c r="I539" s="688"/>
      <c r="J539" s="688"/>
      <c r="K539" s="688"/>
      <c r="L539" s="688"/>
      <c r="M539" s="688"/>
      <c r="N539" s="688"/>
      <c r="O539" s="688"/>
    </row>
    <row r="540" spans="1:15" ht="21" customHeight="1">
      <c r="A540" s="480"/>
      <c r="B540" s="480"/>
      <c r="C540" s="480"/>
      <c r="D540" s="480"/>
      <c r="E540" s="531"/>
      <c r="F540" s="531"/>
      <c r="G540" s="531"/>
      <c r="H540" s="531"/>
      <c r="I540" s="531"/>
      <c r="J540" s="531"/>
      <c r="K540" s="531"/>
      <c r="L540" s="310"/>
      <c r="O540" s="447" t="s">
        <v>1167</v>
      </c>
    </row>
    <row r="541" spans="1:12" ht="21" customHeight="1">
      <c r="A541" s="704" t="s">
        <v>35</v>
      </c>
      <c r="B541" s="704"/>
      <c r="C541" s="704"/>
      <c r="D541" s="704"/>
      <c r="E541" s="704"/>
      <c r="F541" s="704"/>
      <c r="G541" s="704"/>
      <c r="H541" s="704"/>
      <c r="I541" s="704"/>
      <c r="J541" s="704"/>
      <c r="K541" s="704"/>
      <c r="L541" s="704"/>
    </row>
    <row r="542" spans="1:12" ht="21" customHeight="1">
      <c r="A542" s="704" t="s">
        <v>985</v>
      </c>
      <c r="B542" s="704"/>
      <c r="C542" s="704"/>
      <c r="D542" s="704"/>
      <c r="E542" s="704"/>
      <c r="F542" s="704"/>
      <c r="G542" s="704"/>
      <c r="H542" s="704"/>
      <c r="I542" s="704"/>
      <c r="J542" s="704"/>
      <c r="K542" s="704"/>
      <c r="L542" s="704"/>
    </row>
    <row r="543" spans="1:12" ht="21" customHeight="1">
      <c r="A543" s="704" t="s">
        <v>36</v>
      </c>
      <c r="B543" s="704"/>
      <c r="C543" s="704"/>
      <c r="D543" s="704"/>
      <c r="E543" s="704"/>
      <c r="F543" s="704"/>
      <c r="G543" s="704"/>
      <c r="H543" s="704"/>
      <c r="I543" s="704"/>
      <c r="J543" s="704"/>
      <c r="K543" s="704"/>
      <c r="L543" s="704"/>
    </row>
    <row r="544" spans="1:12" ht="21" customHeight="1">
      <c r="A544" s="481" t="s">
        <v>971</v>
      </c>
      <c r="B544" s="532"/>
      <c r="C544" s="532"/>
      <c r="D544" s="532"/>
      <c r="E544" s="532"/>
      <c r="F544" s="532"/>
      <c r="G544" s="532"/>
      <c r="H544" s="533"/>
      <c r="I544" s="533"/>
      <c r="J544" s="533"/>
      <c r="K544" s="533"/>
      <c r="L544" s="533"/>
    </row>
    <row r="545" spans="1:12" ht="21" customHeight="1">
      <c r="A545" s="481" t="s">
        <v>972</v>
      </c>
      <c r="B545" s="532"/>
      <c r="C545" s="532"/>
      <c r="D545" s="532"/>
      <c r="E545" s="532"/>
      <c r="F545" s="532"/>
      <c r="G545" s="532"/>
      <c r="H545" s="533"/>
      <c r="I545" s="533"/>
      <c r="J545" s="533"/>
      <c r="K545" s="533"/>
      <c r="L545" s="533"/>
    </row>
    <row r="546" spans="1:12" ht="21" customHeight="1">
      <c r="A546" s="481" t="s">
        <v>2214</v>
      </c>
      <c r="B546" s="532"/>
      <c r="C546" s="532"/>
      <c r="D546" s="532"/>
      <c r="E546" s="532"/>
      <c r="F546" s="532"/>
      <c r="G546" s="532"/>
      <c r="H546" s="533"/>
      <c r="I546" s="533"/>
      <c r="J546" s="533"/>
      <c r="K546" s="533"/>
      <c r="L546" s="533"/>
    </row>
    <row r="547" spans="1:14" ht="21" customHeight="1">
      <c r="A547" s="481" t="s">
        <v>2397</v>
      </c>
      <c r="B547" s="532"/>
      <c r="C547" s="532"/>
      <c r="D547" s="532"/>
      <c r="E547" s="532"/>
      <c r="F547" s="532"/>
      <c r="G547" s="532"/>
      <c r="H547" s="533"/>
      <c r="I547" s="533"/>
      <c r="J547" s="533"/>
      <c r="K547" s="533"/>
      <c r="L547" s="533"/>
      <c r="N547" s="310"/>
    </row>
    <row r="548" spans="1:15" ht="21" customHeight="1">
      <c r="A548" s="453" t="s">
        <v>168</v>
      </c>
      <c r="B548" s="693" t="s">
        <v>37</v>
      </c>
      <c r="C548" s="694"/>
      <c r="D548" s="693" t="s">
        <v>38</v>
      </c>
      <c r="E548" s="694"/>
      <c r="F548" s="693" t="s">
        <v>39</v>
      </c>
      <c r="G548" s="694"/>
      <c r="H548" s="678" t="s">
        <v>818</v>
      </c>
      <c r="I548" s="679"/>
      <c r="J548" s="679"/>
      <c r="K548" s="679"/>
      <c r="L548" s="716"/>
      <c r="M548" s="454" t="s">
        <v>171</v>
      </c>
      <c r="N548" s="455" t="s">
        <v>40</v>
      </c>
      <c r="O548" s="454" t="s">
        <v>54</v>
      </c>
    </row>
    <row r="549" spans="1:15" ht="21" customHeight="1">
      <c r="A549" s="456"/>
      <c r="B549" s="456"/>
      <c r="C549" s="419"/>
      <c r="D549" s="456"/>
      <c r="E549" s="534"/>
      <c r="F549" s="680" t="s">
        <v>169</v>
      </c>
      <c r="G549" s="681"/>
      <c r="H549" s="459">
        <v>2561</v>
      </c>
      <c r="I549" s="459">
        <v>2562</v>
      </c>
      <c r="J549" s="419">
        <v>2563</v>
      </c>
      <c r="K549" s="459">
        <v>2564</v>
      </c>
      <c r="L549" s="459">
        <v>2565</v>
      </c>
      <c r="M549" s="459" t="s">
        <v>172</v>
      </c>
      <c r="N549" s="419"/>
      <c r="O549" s="459" t="s">
        <v>857</v>
      </c>
    </row>
    <row r="550" spans="1:15" ht="21" customHeight="1">
      <c r="A550" s="535"/>
      <c r="B550" s="535"/>
      <c r="C550" s="398"/>
      <c r="D550" s="535"/>
      <c r="E550" s="536"/>
      <c r="F550" s="535"/>
      <c r="G550" s="536"/>
      <c r="H550" s="231" t="s">
        <v>464</v>
      </c>
      <c r="I550" s="231" t="s">
        <v>464</v>
      </c>
      <c r="J550" s="330" t="s">
        <v>464</v>
      </c>
      <c r="K550" s="231" t="s">
        <v>464</v>
      </c>
      <c r="L550" s="231" t="s">
        <v>464</v>
      </c>
      <c r="M550" s="461"/>
      <c r="N550" s="398"/>
      <c r="O550" s="461"/>
    </row>
    <row r="551" spans="1:15" ht="21" customHeight="1">
      <c r="A551" s="213">
        <v>1</v>
      </c>
      <c r="B551" s="307" t="s">
        <v>522</v>
      </c>
      <c r="C551" s="308"/>
      <c r="D551" s="689" t="s">
        <v>319</v>
      </c>
      <c r="E551" s="690"/>
      <c r="F551" s="307" t="s">
        <v>522</v>
      </c>
      <c r="G551" s="308"/>
      <c r="H551" s="217">
        <v>360000</v>
      </c>
      <c r="I551" s="217">
        <v>360000</v>
      </c>
      <c r="J551" s="217">
        <v>0</v>
      </c>
      <c r="K551" s="217">
        <v>360000</v>
      </c>
      <c r="L551" s="217">
        <v>0</v>
      </c>
      <c r="M551" s="213" t="s">
        <v>278</v>
      </c>
      <c r="N551" s="315" t="s">
        <v>1356</v>
      </c>
      <c r="O551" s="220" t="s">
        <v>176</v>
      </c>
    </row>
    <row r="552" spans="1:15" ht="21" customHeight="1">
      <c r="A552" s="222"/>
      <c r="B552" s="373"/>
      <c r="C552" s="300"/>
      <c r="D552" s="373"/>
      <c r="E552" s="300"/>
      <c r="F552" s="345"/>
      <c r="G552" s="300"/>
      <c r="H552" s="297"/>
      <c r="I552" s="297"/>
      <c r="J552" s="301"/>
      <c r="K552" s="297"/>
      <c r="L552" s="297"/>
      <c r="M552" s="222"/>
      <c r="N552" s="313" t="s">
        <v>1355</v>
      </c>
      <c r="O552" s="230"/>
    </row>
    <row r="553" spans="1:15" ht="21" customHeight="1">
      <c r="A553" s="231"/>
      <c r="B553" s="331"/>
      <c r="C553" s="375"/>
      <c r="D553" s="331"/>
      <c r="E553" s="375"/>
      <c r="F553" s="344"/>
      <c r="G553" s="375"/>
      <c r="H553" s="377"/>
      <c r="I553" s="377"/>
      <c r="J553" s="378"/>
      <c r="K553" s="377"/>
      <c r="L553" s="377"/>
      <c r="M553" s="231"/>
      <c r="N553" s="335" t="s">
        <v>110</v>
      </c>
      <c r="O553" s="239"/>
    </row>
    <row r="554" spans="1:15" ht="21" customHeight="1">
      <c r="A554" s="213">
        <v>2</v>
      </c>
      <c r="B554" s="307" t="s">
        <v>973</v>
      </c>
      <c r="C554" s="308"/>
      <c r="D554" s="689" t="s">
        <v>319</v>
      </c>
      <c r="E554" s="690"/>
      <c r="F554" s="307" t="s">
        <v>973</v>
      </c>
      <c r="G554" s="308"/>
      <c r="H554" s="241">
        <v>0</v>
      </c>
      <c r="I554" s="241">
        <v>0</v>
      </c>
      <c r="J554" s="241">
        <v>0</v>
      </c>
      <c r="K554" s="241">
        <v>0</v>
      </c>
      <c r="L554" s="241">
        <v>500000</v>
      </c>
      <c r="M554" s="222" t="s">
        <v>278</v>
      </c>
      <c r="N554" s="313" t="s">
        <v>1356</v>
      </c>
      <c r="O554" s="222" t="s">
        <v>176</v>
      </c>
    </row>
    <row r="555" spans="1:15" ht="21" customHeight="1">
      <c r="A555" s="222"/>
      <c r="B555" s="299"/>
      <c r="C555" s="300"/>
      <c r="D555" s="537"/>
      <c r="E555" s="300"/>
      <c r="F555" s="299"/>
      <c r="G555" s="300"/>
      <c r="H555" s="241"/>
      <c r="I555" s="241"/>
      <c r="J555" s="241"/>
      <c r="K555" s="241"/>
      <c r="L555" s="242"/>
      <c r="M555" s="222"/>
      <c r="N555" s="313" t="s">
        <v>1355</v>
      </c>
      <c r="O555" s="222"/>
    </row>
    <row r="556" spans="1:15" ht="21" customHeight="1">
      <c r="A556" s="231"/>
      <c r="B556" s="503"/>
      <c r="C556" s="375"/>
      <c r="D556" s="503"/>
      <c r="E556" s="375"/>
      <c r="F556" s="331"/>
      <c r="G556" s="375"/>
      <c r="H556" s="297"/>
      <c r="I556" s="297"/>
      <c r="J556" s="297"/>
      <c r="K556" s="297"/>
      <c r="L556" s="310"/>
      <c r="M556" s="222"/>
      <c r="N556" s="335" t="s">
        <v>110</v>
      </c>
      <c r="O556" s="222"/>
    </row>
    <row r="557" spans="1:15" ht="21" customHeight="1">
      <c r="A557" s="222">
        <v>3</v>
      </c>
      <c r="B557" s="299" t="s">
        <v>521</v>
      </c>
      <c r="C557" s="300"/>
      <c r="D557" s="682" t="s">
        <v>319</v>
      </c>
      <c r="E557" s="683"/>
      <c r="F557" s="299" t="s">
        <v>521</v>
      </c>
      <c r="G557" s="300"/>
      <c r="H557" s="217">
        <v>360000</v>
      </c>
      <c r="I557" s="217">
        <v>360000</v>
      </c>
      <c r="J557" s="217">
        <v>0</v>
      </c>
      <c r="K557" s="217">
        <v>360000</v>
      </c>
      <c r="L557" s="217">
        <v>360000</v>
      </c>
      <c r="M557" s="213" t="s">
        <v>278</v>
      </c>
      <c r="N557" s="315" t="s">
        <v>1356</v>
      </c>
      <c r="O557" s="220" t="s">
        <v>176</v>
      </c>
    </row>
    <row r="558" spans="1:15" ht="21" customHeight="1">
      <c r="A558" s="222"/>
      <c r="B558" s="373" t="s">
        <v>149</v>
      </c>
      <c r="C558" s="300"/>
      <c r="D558" s="373"/>
      <c r="E558" s="300"/>
      <c r="F558" s="345"/>
      <c r="G558" s="300"/>
      <c r="H558" s="297"/>
      <c r="I558" s="297"/>
      <c r="J558" s="301"/>
      <c r="K558" s="297"/>
      <c r="L558" s="297"/>
      <c r="M558" s="222"/>
      <c r="N558" s="313" t="s">
        <v>1355</v>
      </c>
      <c r="O558" s="230"/>
    </row>
    <row r="559" spans="1:15" ht="21" customHeight="1">
      <c r="A559" s="222"/>
      <c r="B559" s="373"/>
      <c r="C559" s="300"/>
      <c r="D559" s="373"/>
      <c r="E559" s="300"/>
      <c r="F559" s="345"/>
      <c r="G559" s="300"/>
      <c r="H559" s="241"/>
      <c r="I559" s="241"/>
      <c r="J559" s="241"/>
      <c r="K559" s="242"/>
      <c r="L559" s="241"/>
      <c r="M559" s="222"/>
      <c r="N559" s="313" t="s">
        <v>110</v>
      </c>
      <c r="O559" s="230"/>
    </row>
    <row r="560" spans="1:15" ht="21" customHeight="1">
      <c r="A560" s="213">
        <v>4</v>
      </c>
      <c r="B560" s="307" t="s">
        <v>2322</v>
      </c>
      <c r="C560" s="308"/>
      <c r="D560" s="689" t="s">
        <v>319</v>
      </c>
      <c r="E560" s="690"/>
      <c r="F560" s="309" t="s">
        <v>346</v>
      </c>
      <c r="G560" s="308"/>
      <c r="H560" s="217">
        <v>500000</v>
      </c>
      <c r="I560" s="217">
        <v>500000</v>
      </c>
      <c r="J560" s="217">
        <v>0</v>
      </c>
      <c r="K560" s="217">
        <v>0</v>
      </c>
      <c r="L560" s="217">
        <v>0</v>
      </c>
      <c r="M560" s="213" t="s">
        <v>278</v>
      </c>
      <c r="N560" s="315" t="s">
        <v>1356</v>
      </c>
      <c r="O560" s="220" t="s">
        <v>176</v>
      </c>
    </row>
    <row r="561" spans="1:15" ht="21" customHeight="1">
      <c r="A561" s="222"/>
      <c r="B561" s="373"/>
      <c r="C561" s="300"/>
      <c r="D561" s="373"/>
      <c r="E561" s="300"/>
      <c r="F561" s="345"/>
      <c r="G561" s="300"/>
      <c r="H561" s="297"/>
      <c r="I561" s="297"/>
      <c r="J561" s="301"/>
      <c r="K561" s="297"/>
      <c r="L561" s="297"/>
      <c r="M561" s="222"/>
      <c r="N561" s="313" t="s">
        <v>1355</v>
      </c>
      <c r="O561" s="230"/>
    </row>
    <row r="562" spans="1:15" ht="21" customHeight="1">
      <c r="A562" s="231"/>
      <c r="B562" s="331"/>
      <c r="C562" s="375"/>
      <c r="D562" s="331"/>
      <c r="E562" s="375"/>
      <c r="F562" s="344"/>
      <c r="G562" s="375"/>
      <c r="H562" s="236"/>
      <c r="I562" s="236"/>
      <c r="J562" s="237"/>
      <c r="K562" s="236"/>
      <c r="L562" s="236"/>
      <c r="M562" s="231"/>
      <c r="N562" s="335" t="s">
        <v>110</v>
      </c>
      <c r="O562" s="239"/>
    </row>
    <row r="563" spans="1:12" ht="21" customHeight="1">
      <c r="A563" s="538"/>
      <c r="B563" s="538"/>
      <c r="C563" s="538"/>
      <c r="D563" s="538"/>
      <c r="E563" s="538"/>
      <c r="F563" s="538"/>
      <c r="G563" s="538"/>
      <c r="H563" s="538"/>
      <c r="I563" s="538"/>
      <c r="J563" s="538"/>
      <c r="K563" s="538"/>
      <c r="L563" s="538"/>
    </row>
    <row r="564" spans="1:12" ht="21" customHeight="1">
      <c r="A564" s="538"/>
      <c r="B564" s="538"/>
      <c r="C564" s="538"/>
      <c r="D564" s="538"/>
      <c r="E564" s="538"/>
      <c r="F564" s="538"/>
      <c r="G564" s="538"/>
      <c r="H564" s="538"/>
      <c r="I564" s="538"/>
      <c r="J564" s="538"/>
      <c r="K564" s="538"/>
      <c r="L564" s="538"/>
    </row>
    <row r="565" spans="1:12" ht="21" customHeight="1">
      <c r="A565" s="538"/>
      <c r="B565" s="538"/>
      <c r="C565" s="538"/>
      <c r="D565" s="538"/>
      <c r="E565" s="538"/>
      <c r="F565" s="538"/>
      <c r="G565" s="538"/>
      <c r="H565" s="538"/>
      <c r="I565" s="538"/>
      <c r="J565" s="538"/>
      <c r="K565" s="538"/>
      <c r="L565" s="538"/>
    </row>
    <row r="566" spans="1:15" ht="21" customHeight="1">
      <c r="A566" s="706" t="s">
        <v>2249</v>
      </c>
      <c r="B566" s="706"/>
      <c r="C566" s="706"/>
      <c r="D566" s="706"/>
      <c r="E566" s="706"/>
      <c r="F566" s="706"/>
      <c r="G566" s="706"/>
      <c r="H566" s="706"/>
      <c r="I566" s="706"/>
      <c r="J566" s="706"/>
      <c r="K566" s="706"/>
      <c r="L566" s="706"/>
      <c r="M566" s="706"/>
      <c r="N566" s="706"/>
      <c r="O566" s="706"/>
    </row>
    <row r="567" spans="2:15" ht="21" customHeight="1">
      <c r="B567" s="492"/>
      <c r="C567" s="492"/>
      <c r="D567" s="492"/>
      <c r="E567" s="492"/>
      <c r="F567" s="492"/>
      <c r="G567" s="492"/>
      <c r="H567" s="492"/>
      <c r="I567" s="492"/>
      <c r="J567" s="492"/>
      <c r="K567" s="492"/>
      <c r="L567" s="310"/>
      <c r="O567" s="447" t="s">
        <v>1167</v>
      </c>
    </row>
    <row r="568" spans="1:12" ht="21" customHeight="1">
      <c r="A568" s="481" t="s">
        <v>2214</v>
      </c>
      <c r="B568" s="532"/>
      <c r="C568" s="532"/>
      <c r="D568" s="532"/>
      <c r="E568" s="533"/>
      <c r="F568" s="533"/>
      <c r="G568" s="533"/>
      <c r="H568" s="533"/>
      <c r="I568" s="533"/>
      <c r="J568" s="533"/>
      <c r="K568" s="532"/>
      <c r="L568" s="532"/>
    </row>
    <row r="569" spans="1:12" ht="21" customHeight="1">
      <c r="A569" s="481" t="s">
        <v>2397</v>
      </c>
      <c r="B569" s="451"/>
      <c r="C569" s="451"/>
      <c r="D569" s="451"/>
      <c r="E569" s="452"/>
      <c r="F569" s="452"/>
      <c r="G569" s="452"/>
      <c r="H569" s="452"/>
      <c r="I569" s="452"/>
      <c r="J569" s="452"/>
      <c r="K569" s="451"/>
      <c r="L569" s="532"/>
    </row>
    <row r="570" spans="1:15" ht="21" customHeight="1">
      <c r="A570" s="453" t="s">
        <v>168</v>
      </c>
      <c r="B570" s="693" t="s">
        <v>37</v>
      </c>
      <c r="C570" s="694"/>
      <c r="D570" s="693" t="s">
        <v>38</v>
      </c>
      <c r="E570" s="694"/>
      <c r="F570" s="693" t="s">
        <v>39</v>
      </c>
      <c r="G570" s="694"/>
      <c r="H570" s="678" t="s">
        <v>818</v>
      </c>
      <c r="I570" s="679"/>
      <c r="J570" s="679"/>
      <c r="K570" s="679"/>
      <c r="L570" s="716"/>
      <c r="M570" s="454" t="s">
        <v>171</v>
      </c>
      <c r="N570" s="455" t="s">
        <v>40</v>
      </c>
      <c r="O570" s="454" t="s">
        <v>54</v>
      </c>
    </row>
    <row r="571" spans="1:15" ht="21" customHeight="1">
      <c r="A571" s="457"/>
      <c r="B571" s="457"/>
      <c r="C571" s="312"/>
      <c r="D571" s="457"/>
      <c r="E571" s="300"/>
      <c r="F571" s="680" t="s">
        <v>169</v>
      </c>
      <c r="G571" s="681"/>
      <c r="H571" s="459">
        <v>2561</v>
      </c>
      <c r="I571" s="459">
        <v>2562</v>
      </c>
      <c r="J571" s="419">
        <v>2563</v>
      </c>
      <c r="K571" s="459">
        <v>2564</v>
      </c>
      <c r="L571" s="459">
        <v>2565</v>
      </c>
      <c r="M571" s="459" t="s">
        <v>172</v>
      </c>
      <c r="N571" s="460"/>
      <c r="O571" s="459" t="s">
        <v>857</v>
      </c>
    </row>
    <row r="572" spans="1:15" ht="21" customHeight="1">
      <c r="A572" s="252"/>
      <c r="B572" s="252"/>
      <c r="C572" s="311"/>
      <c r="D572" s="252"/>
      <c r="E572" s="375"/>
      <c r="F572" s="330"/>
      <c r="G572" s="375"/>
      <c r="H572" s="231" t="s">
        <v>464</v>
      </c>
      <c r="I572" s="231" t="s">
        <v>464</v>
      </c>
      <c r="J572" s="330" t="s">
        <v>464</v>
      </c>
      <c r="K572" s="231" t="s">
        <v>464</v>
      </c>
      <c r="L572" s="231" t="s">
        <v>464</v>
      </c>
      <c r="M572" s="461"/>
      <c r="N572" s="311"/>
      <c r="O572" s="231"/>
    </row>
    <row r="573" spans="1:15" ht="21" customHeight="1">
      <c r="A573" s="213">
        <v>5</v>
      </c>
      <c r="B573" s="487" t="s">
        <v>960</v>
      </c>
      <c r="C573" s="308"/>
      <c r="D573" s="689" t="s">
        <v>319</v>
      </c>
      <c r="E573" s="690"/>
      <c r="F573" s="487" t="s">
        <v>960</v>
      </c>
      <c r="G573" s="308"/>
      <c r="H573" s="217">
        <v>500000</v>
      </c>
      <c r="I573" s="217">
        <v>500000</v>
      </c>
      <c r="J573" s="217">
        <v>0</v>
      </c>
      <c r="K573" s="217">
        <v>0</v>
      </c>
      <c r="L573" s="217">
        <v>500000</v>
      </c>
      <c r="M573" s="213" t="s">
        <v>1865</v>
      </c>
      <c r="N573" s="315" t="s">
        <v>1356</v>
      </c>
      <c r="O573" s="213" t="s">
        <v>176</v>
      </c>
    </row>
    <row r="574" spans="1:15" ht="21" customHeight="1">
      <c r="A574" s="222"/>
      <c r="B574" s="299"/>
      <c r="C574" s="300"/>
      <c r="D574" s="537"/>
      <c r="E574" s="300"/>
      <c r="F574" s="253"/>
      <c r="G574" s="300"/>
      <c r="H574" s="297"/>
      <c r="I574" s="297"/>
      <c r="J574" s="297"/>
      <c r="K574" s="297"/>
      <c r="L574" s="297"/>
      <c r="M574" s="222" t="s">
        <v>1685</v>
      </c>
      <c r="N574" s="313" t="s">
        <v>1355</v>
      </c>
      <c r="O574" s="222"/>
    </row>
    <row r="575" spans="1:15" ht="21" customHeight="1">
      <c r="A575" s="231"/>
      <c r="B575" s="252"/>
      <c r="C575" s="375"/>
      <c r="D575" s="503"/>
      <c r="E575" s="375"/>
      <c r="F575" s="251"/>
      <c r="G575" s="375"/>
      <c r="H575" s="400"/>
      <c r="I575" s="400"/>
      <c r="J575" s="400"/>
      <c r="K575" s="400"/>
      <c r="L575" s="400"/>
      <c r="M575" s="231"/>
      <c r="N575" s="335" t="s">
        <v>110</v>
      </c>
      <c r="O575" s="231"/>
    </row>
    <row r="576" spans="1:15" ht="21" customHeight="1">
      <c r="A576" s="213">
        <v>6</v>
      </c>
      <c r="B576" s="487" t="s">
        <v>1240</v>
      </c>
      <c r="C576" s="308"/>
      <c r="D576" s="689" t="s">
        <v>319</v>
      </c>
      <c r="E576" s="690"/>
      <c r="F576" s="487" t="s">
        <v>1240</v>
      </c>
      <c r="G576" s="308"/>
      <c r="H576" s="217">
        <v>300000</v>
      </c>
      <c r="I576" s="217">
        <v>300000</v>
      </c>
      <c r="J576" s="217">
        <v>0</v>
      </c>
      <c r="K576" s="217">
        <v>0</v>
      </c>
      <c r="L576" s="217">
        <v>300000</v>
      </c>
      <c r="M576" s="213" t="s">
        <v>1865</v>
      </c>
      <c r="N576" s="315" t="s">
        <v>1356</v>
      </c>
      <c r="O576" s="213" t="s">
        <v>176</v>
      </c>
    </row>
    <row r="577" spans="1:15" ht="21" customHeight="1">
      <c r="A577" s="222"/>
      <c r="B577" s="253"/>
      <c r="C577" s="300"/>
      <c r="D577" s="537"/>
      <c r="E577" s="300"/>
      <c r="F577" s="253"/>
      <c r="G577" s="300"/>
      <c r="H577" s="241"/>
      <c r="I577" s="242"/>
      <c r="J577" s="241"/>
      <c r="K577" s="241"/>
      <c r="L577" s="222"/>
      <c r="M577" s="222" t="s">
        <v>1685</v>
      </c>
      <c r="N577" s="313" t="s">
        <v>1355</v>
      </c>
      <c r="O577" s="222"/>
    </row>
    <row r="578" spans="1:15" ht="21" customHeight="1">
      <c r="A578" s="231"/>
      <c r="B578" s="252"/>
      <c r="C578" s="375"/>
      <c r="D578" s="503"/>
      <c r="E578" s="375"/>
      <c r="F578" s="252"/>
      <c r="G578" s="375"/>
      <c r="H578" s="400"/>
      <c r="I578" s="401"/>
      <c r="J578" s="400"/>
      <c r="K578" s="400"/>
      <c r="L578" s="335"/>
      <c r="M578" s="239"/>
      <c r="N578" s="335" t="s">
        <v>110</v>
      </c>
      <c r="O578" s="231"/>
    </row>
    <row r="579" spans="1:15" ht="21" customHeight="1">
      <c r="A579" s="213">
        <v>7</v>
      </c>
      <c r="B579" s="689" t="s">
        <v>1677</v>
      </c>
      <c r="C579" s="690"/>
      <c r="D579" s="717" t="s">
        <v>319</v>
      </c>
      <c r="E579" s="718"/>
      <c r="F579" s="689" t="s">
        <v>1241</v>
      </c>
      <c r="G579" s="690"/>
      <c r="H579" s="217">
        <v>500000</v>
      </c>
      <c r="I579" s="217">
        <v>500000</v>
      </c>
      <c r="J579" s="217">
        <v>0</v>
      </c>
      <c r="K579" s="217">
        <v>0</v>
      </c>
      <c r="L579" s="217">
        <v>500000</v>
      </c>
      <c r="M579" s="213" t="s">
        <v>1865</v>
      </c>
      <c r="N579" s="315" t="s">
        <v>1356</v>
      </c>
      <c r="O579" s="220" t="s">
        <v>176</v>
      </c>
    </row>
    <row r="580" spans="1:15" ht="21" customHeight="1">
      <c r="A580" s="222"/>
      <c r="B580" s="537"/>
      <c r="C580" s="300"/>
      <c r="D580" s="537"/>
      <c r="E580" s="300"/>
      <c r="F580" s="537"/>
      <c r="G580" s="300"/>
      <c r="H580" s="241"/>
      <c r="I580" s="242"/>
      <c r="J580" s="241"/>
      <c r="K580" s="241"/>
      <c r="L580" s="222"/>
      <c r="M580" s="222" t="s">
        <v>1685</v>
      </c>
      <c r="N580" s="313" t="s">
        <v>1355</v>
      </c>
      <c r="O580" s="230"/>
    </row>
    <row r="581" spans="1:15" ht="21" customHeight="1">
      <c r="A581" s="231"/>
      <c r="B581" s="503"/>
      <c r="C581" s="375"/>
      <c r="D581" s="503"/>
      <c r="E581" s="375"/>
      <c r="F581" s="252"/>
      <c r="G581" s="375"/>
      <c r="H581" s="400"/>
      <c r="I581" s="401"/>
      <c r="J581" s="400"/>
      <c r="K581" s="400"/>
      <c r="L581" s="335"/>
      <c r="M581" s="336"/>
      <c r="N581" s="335" t="s">
        <v>110</v>
      </c>
      <c r="O581" s="239"/>
    </row>
    <row r="582" spans="1:15" ht="21" customHeight="1">
      <c r="A582" s="213">
        <v>8</v>
      </c>
      <c r="B582" s="689" t="s">
        <v>2367</v>
      </c>
      <c r="C582" s="690"/>
      <c r="D582" s="717" t="s">
        <v>319</v>
      </c>
      <c r="E582" s="718"/>
      <c r="F582" s="689" t="s">
        <v>2367</v>
      </c>
      <c r="G582" s="690"/>
      <c r="H582" s="217">
        <v>300000</v>
      </c>
      <c r="I582" s="217">
        <v>300000</v>
      </c>
      <c r="J582" s="217">
        <v>0</v>
      </c>
      <c r="K582" s="217">
        <v>0</v>
      </c>
      <c r="L582" s="217">
        <v>300000</v>
      </c>
      <c r="M582" s="213" t="s">
        <v>1865</v>
      </c>
      <c r="N582" s="315" t="s">
        <v>1356</v>
      </c>
      <c r="O582" s="213" t="s">
        <v>176</v>
      </c>
    </row>
    <row r="583" spans="1:15" ht="21" customHeight="1">
      <c r="A583" s="222"/>
      <c r="B583" s="537"/>
      <c r="C583" s="300"/>
      <c r="D583" s="537"/>
      <c r="E583" s="300"/>
      <c r="F583" s="537"/>
      <c r="G583" s="300"/>
      <c r="H583" s="241"/>
      <c r="I583" s="241"/>
      <c r="J583" s="495"/>
      <c r="K583" s="241"/>
      <c r="L583" s="222"/>
      <c r="M583" s="222" t="s">
        <v>1685</v>
      </c>
      <c r="N583" s="313" t="s">
        <v>1355</v>
      </c>
      <c r="O583" s="222"/>
    </row>
    <row r="584" spans="1:15" ht="21" customHeight="1">
      <c r="A584" s="231"/>
      <c r="B584" s="503"/>
      <c r="C584" s="375"/>
      <c r="D584" s="503"/>
      <c r="E584" s="375"/>
      <c r="F584" s="503"/>
      <c r="G584" s="375"/>
      <c r="H584" s="512"/>
      <c r="I584" s="512"/>
      <c r="J584" s="539"/>
      <c r="K584" s="297"/>
      <c r="L584" s="297"/>
      <c r="M584" s="297"/>
      <c r="N584" s="335" t="s">
        <v>110</v>
      </c>
      <c r="O584" s="222"/>
    </row>
    <row r="585" spans="1:15" ht="21" customHeight="1">
      <c r="A585" s="222">
        <v>9</v>
      </c>
      <c r="B585" s="299" t="s">
        <v>2368</v>
      </c>
      <c r="C585" s="300"/>
      <c r="D585" s="719" t="s">
        <v>319</v>
      </c>
      <c r="E585" s="720"/>
      <c r="F585" s="345" t="s">
        <v>2369</v>
      </c>
      <c r="G585" s="300"/>
      <c r="H585" s="217">
        <v>500000</v>
      </c>
      <c r="I585" s="217">
        <v>500000</v>
      </c>
      <c r="J585" s="218">
        <v>0</v>
      </c>
      <c r="K585" s="217">
        <v>0</v>
      </c>
      <c r="L585" s="217">
        <v>500000</v>
      </c>
      <c r="M585" s="213" t="s">
        <v>1865</v>
      </c>
      <c r="N585" s="315" t="s">
        <v>1356</v>
      </c>
      <c r="O585" s="220" t="s">
        <v>176</v>
      </c>
    </row>
    <row r="586" spans="1:15" ht="21" customHeight="1">
      <c r="A586" s="222"/>
      <c r="B586" s="682" t="s">
        <v>503</v>
      </c>
      <c r="C586" s="683"/>
      <c r="D586" s="373"/>
      <c r="E586" s="300"/>
      <c r="F586" s="299" t="s">
        <v>503</v>
      </c>
      <c r="G586" s="300"/>
      <c r="H586" s="297"/>
      <c r="I586" s="297"/>
      <c r="J586" s="301"/>
      <c r="K586" s="297"/>
      <c r="L586" s="297"/>
      <c r="M586" s="222" t="s">
        <v>1685</v>
      </c>
      <c r="N586" s="313" t="s">
        <v>1355</v>
      </c>
      <c r="O586" s="230"/>
    </row>
    <row r="587" spans="1:15" ht="21" customHeight="1">
      <c r="A587" s="222"/>
      <c r="B587" s="373"/>
      <c r="C587" s="300"/>
      <c r="D587" s="373"/>
      <c r="E587" s="300"/>
      <c r="F587" s="299"/>
      <c r="G587" s="300"/>
      <c r="H587" s="236"/>
      <c r="I587" s="236"/>
      <c r="J587" s="237"/>
      <c r="K587" s="236"/>
      <c r="L587" s="236"/>
      <c r="M587" s="231"/>
      <c r="N587" s="335" t="s">
        <v>110</v>
      </c>
      <c r="O587" s="239"/>
    </row>
    <row r="588" spans="1:15" ht="21" customHeight="1">
      <c r="A588" s="213">
        <v>10</v>
      </c>
      <c r="B588" s="307" t="s">
        <v>2370</v>
      </c>
      <c r="C588" s="308"/>
      <c r="D588" s="717" t="s">
        <v>319</v>
      </c>
      <c r="E588" s="718"/>
      <c r="F588" s="309" t="s">
        <v>2371</v>
      </c>
      <c r="G588" s="308"/>
      <c r="H588" s="217">
        <v>1000000</v>
      </c>
      <c r="I588" s="217">
        <v>1000000</v>
      </c>
      <c r="J588" s="218">
        <v>0</v>
      </c>
      <c r="K588" s="217">
        <v>0</v>
      </c>
      <c r="L588" s="218">
        <v>500000</v>
      </c>
      <c r="M588" s="213" t="s">
        <v>1865</v>
      </c>
      <c r="N588" s="315" t="s">
        <v>1356</v>
      </c>
      <c r="O588" s="220" t="s">
        <v>176</v>
      </c>
    </row>
    <row r="589" spans="1:15" ht="21" customHeight="1">
      <c r="A589" s="222"/>
      <c r="B589" s="373"/>
      <c r="C589" s="300"/>
      <c r="D589" s="373"/>
      <c r="E589" s="300"/>
      <c r="F589" s="299"/>
      <c r="G589" s="300"/>
      <c r="H589" s="297"/>
      <c r="I589" s="297"/>
      <c r="J589" s="301"/>
      <c r="K589" s="297"/>
      <c r="L589" s="301"/>
      <c r="M589" s="222" t="s">
        <v>1685</v>
      </c>
      <c r="N589" s="313" t="s">
        <v>1355</v>
      </c>
      <c r="O589" s="230"/>
    </row>
    <row r="590" spans="1:15" ht="21" customHeight="1">
      <c r="A590" s="231"/>
      <c r="B590" s="331"/>
      <c r="C590" s="375"/>
      <c r="D590" s="331"/>
      <c r="E590" s="375"/>
      <c r="F590" s="252"/>
      <c r="G590" s="375"/>
      <c r="H590" s="236"/>
      <c r="I590" s="236"/>
      <c r="J590" s="237"/>
      <c r="K590" s="236"/>
      <c r="L590" s="236"/>
      <c r="M590" s="231"/>
      <c r="N590" s="335" t="s">
        <v>110</v>
      </c>
      <c r="O590" s="239"/>
    </row>
    <row r="591" spans="1:15" ht="21" customHeight="1">
      <c r="A591" s="249"/>
      <c r="B591" s="389"/>
      <c r="C591" s="312"/>
      <c r="D591" s="389"/>
      <c r="E591" s="312"/>
      <c r="F591" s="312"/>
      <c r="G591" s="312"/>
      <c r="H591" s="242"/>
      <c r="I591" s="242"/>
      <c r="J591" s="242"/>
      <c r="K591" s="242"/>
      <c r="L591" s="242"/>
      <c r="M591" s="249"/>
      <c r="N591" s="312"/>
      <c r="O591" s="249"/>
    </row>
    <row r="592" spans="1:12" ht="21" customHeight="1">
      <c r="A592" s="538"/>
      <c r="B592" s="538"/>
      <c r="C592" s="538"/>
      <c r="D592" s="538"/>
      <c r="E592" s="538"/>
      <c r="F592" s="538"/>
      <c r="G592" s="538"/>
      <c r="H592" s="538"/>
      <c r="I592" s="538"/>
      <c r="J592" s="538"/>
      <c r="K592" s="538"/>
      <c r="L592" s="538"/>
    </row>
    <row r="593" spans="1:15" ht="21" customHeight="1">
      <c r="A593" s="706" t="s">
        <v>2250</v>
      </c>
      <c r="B593" s="706"/>
      <c r="C593" s="706"/>
      <c r="D593" s="706"/>
      <c r="E593" s="706"/>
      <c r="F593" s="706"/>
      <c r="G593" s="706"/>
      <c r="H593" s="706"/>
      <c r="I593" s="706"/>
      <c r="J593" s="706"/>
      <c r="K593" s="706"/>
      <c r="L593" s="706"/>
      <c r="M593" s="706"/>
      <c r="N593" s="706"/>
      <c r="O593" s="706"/>
    </row>
    <row r="594" spans="2:15" ht="21" customHeight="1">
      <c r="B594" s="492"/>
      <c r="C594" s="492"/>
      <c r="D594" s="492"/>
      <c r="E594" s="492"/>
      <c r="F594" s="492"/>
      <c r="G594" s="492"/>
      <c r="H594" s="492"/>
      <c r="I594" s="492"/>
      <c r="J594" s="492"/>
      <c r="K594" s="492"/>
      <c r="L594" s="310"/>
      <c r="O594" s="447" t="s">
        <v>1167</v>
      </c>
    </row>
    <row r="595" spans="1:12" ht="21" customHeight="1">
      <c r="A595" s="481" t="s">
        <v>2214</v>
      </c>
      <c r="B595" s="532"/>
      <c r="C595" s="532"/>
      <c r="D595" s="532"/>
      <c r="E595" s="533"/>
      <c r="F595" s="533"/>
      <c r="G595" s="533"/>
      <c r="H595" s="533"/>
      <c r="I595" s="533"/>
      <c r="J595" s="533"/>
      <c r="K595" s="532"/>
      <c r="L595" s="532"/>
    </row>
    <row r="596" spans="1:12" ht="21" customHeight="1">
      <c r="A596" s="481" t="s">
        <v>2397</v>
      </c>
      <c r="B596" s="451"/>
      <c r="C596" s="451"/>
      <c r="D596" s="451"/>
      <c r="E596" s="452"/>
      <c r="F596" s="452"/>
      <c r="G596" s="452"/>
      <c r="H596" s="452"/>
      <c r="I596" s="452"/>
      <c r="J596" s="452"/>
      <c r="K596" s="451"/>
      <c r="L596" s="532"/>
    </row>
    <row r="597" spans="1:15" ht="21" customHeight="1">
      <c r="A597" s="453" t="s">
        <v>168</v>
      </c>
      <c r="B597" s="693" t="s">
        <v>37</v>
      </c>
      <c r="C597" s="694"/>
      <c r="D597" s="723" t="s">
        <v>38</v>
      </c>
      <c r="E597" s="694"/>
      <c r="F597" s="693" t="s">
        <v>39</v>
      </c>
      <c r="G597" s="694"/>
      <c r="H597" s="678" t="s">
        <v>818</v>
      </c>
      <c r="I597" s="679"/>
      <c r="J597" s="679"/>
      <c r="K597" s="679"/>
      <c r="L597" s="716"/>
      <c r="M597" s="454" t="s">
        <v>171</v>
      </c>
      <c r="N597" s="455" t="s">
        <v>40</v>
      </c>
      <c r="O597" s="454" t="s">
        <v>54</v>
      </c>
    </row>
    <row r="598" spans="1:15" ht="21" customHeight="1">
      <c r="A598" s="457"/>
      <c r="B598" s="457"/>
      <c r="C598" s="300"/>
      <c r="D598" s="460"/>
      <c r="E598" s="312"/>
      <c r="F598" s="680" t="s">
        <v>169</v>
      </c>
      <c r="G598" s="681"/>
      <c r="H598" s="459">
        <v>2561</v>
      </c>
      <c r="I598" s="459">
        <v>2562</v>
      </c>
      <c r="J598" s="419">
        <v>2563</v>
      </c>
      <c r="K598" s="459">
        <v>2564</v>
      </c>
      <c r="L598" s="459">
        <v>2565</v>
      </c>
      <c r="M598" s="459" t="s">
        <v>172</v>
      </c>
      <c r="N598" s="460"/>
      <c r="O598" s="459" t="s">
        <v>857</v>
      </c>
    </row>
    <row r="599" spans="1:15" ht="21" customHeight="1">
      <c r="A599" s="252"/>
      <c r="B599" s="252"/>
      <c r="C599" s="375"/>
      <c r="D599" s="311"/>
      <c r="E599" s="311"/>
      <c r="F599" s="330"/>
      <c r="G599" s="311"/>
      <c r="H599" s="231" t="s">
        <v>464</v>
      </c>
      <c r="I599" s="231" t="s">
        <v>464</v>
      </c>
      <c r="J599" s="330" t="s">
        <v>464</v>
      </c>
      <c r="K599" s="231" t="s">
        <v>464</v>
      </c>
      <c r="L599" s="231" t="s">
        <v>464</v>
      </c>
      <c r="M599" s="461"/>
      <c r="N599" s="311"/>
      <c r="O599" s="231"/>
    </row>
    <row r="600" spans="1:15" ht="21" customHeight="1">
      <c r="A600" s="222">
        <v>11</v>
      </c>
      <c r="B600" s="691" t="s">
        <v>2372</v>
      </c>
      <c r="C600" s="692"/>
      <c r="D600" s="689" t="s">
        <v>319</v>
      </c>
      <c r="E600" s="690"/>
      <c r="F600" s="721" t="s">
        <v>2373</v>
      </c>
      <c r="G600" s="722"/>
      <c r="H600" s="241">
        <v>300000</v>
      </c>
      <c r="I600" s="241">
        <v>300000</v>
      </c>
      <c r="J600" s="242">
        <v>0</v>
      </c>
      <c r="K600" s="241">
        <v>300000</v>
      </c>
      <c r="L600" s="241">
        <v>0</v>
      </c>
      <c r="M600" s="213" t="s">
        <v>1865</v>
      </c>
      <c r="N600" s="313" t="s">
        <v>1356</v>
      </c>
      <c r="O600" s="230" t="s">
        <v>176</v>
      </c>
    </row>
    <row r="601" spans="1:15" ht="21" customHeight="1">
      <c r="A601" s="222"/>
      <c r="B601" s="676" t="s">
        <v>394</v>
      </c>
      <c r="C601" s="677"/>
      <c r="D601" s="373"/>
      <c r="F601" s="676" t="s">
        <v>394</v>
      </c>
      <c r="G601" s="677"/>
      <c r="H601" s="297"/>
      <c r="I601" s="297"/>
      <c r="J601" s="301"/>
      <c r="K601" s="297"/>
      <c r="L601" s="297"/>
      <c r="M601" s="222" t="s">
        <v>1685</v>
      </c>
      <c r="N601" s="313" t="s">
        <v>1355</v>
      </c>
      <c r="O601" s="230"/>
    </row>
    <row r="602" spans="1:15" ht="21" customHeight="1">
      <c r="A602" s="222"/>
      <c r="B602" s="686"/>
      <c r="C602" s="687"/>
      <c r="D602" s="373"/>
      <c r="F602" s="252"/>
      <c r="G602" s="375"/>
      <c r="H602" s="540"/>
      <c r="I602" s="540"/>
      <c r="J602" s="541"/>
      <c r="K602" s="540"/>
      <c r="L602" s="540"/>
      <c r="M602" s="222"/>
      <c r="N602" s="313" t="s">
        <v>110</v>
      </c>
      <c r="O602" s="230"/>
    </row>
    <row r="603" spans="1:15" ht="21" customHeight="1">
      <c r="A603" s="678" t="s">
        <v>2213</v>
      </c>
      <c r="B603" s="679"/>
      <c r="C603" s="679"/>
      <c r="D603" s="679"/>
      <c r="E603" s="679"/>
      <c r="F603" s="679"/>
      <c r="G603" s="716"/>
      <c r="H603" s="542">
        <f>H551+H554+H557+H560+H573+H576+H579+H582+H585+H588+H600</f>
        <v>4620000</v>
      </c>
      <c r="I603" s="542">
        <f>I551+I554+I557+I560+I573+I576+I579+I582+I585+I588+I600</f>
        <v>4620000</v>
      </c>
      <c r="J603" s="576">
        <v>0</v>
      </c>
      <c r="K603" s="542">
        <f>K551+K554+K557+K560+K573+K576+K579+K582+K585+K588+K600</f>
        <v>1020000</v>
      </c>
      <c r="L603" s="542">
        <f>L573+L576+L579+L582+L585+L588+L600</f>
        <v>2600000</v>
      </c>
      <c r="M603" s="543"/>
      <c r="N603" s="544"/>
      <c r="O603" s="545"/>
    </row>
    <row r="606" ht="21" customHeight="1">
      <c r="K606" s="577"/>
    </row>
    <row r="607" ht="21" customHeight="1">
      <c r="I607" s="490" t="s">
        <v>149</v>
      </c>
    </row>
    <row r="621" spans="1:14" ht="21" customHeight="1">
      <c r="A621" s="249"/>
      <c r="B621" s="312"/>
      <c r="C621" s="312"/>
      <c r="D621" s="312"/>
      <c r="E621" s="312"/>
      <c r="F621" s="312"/>
      <c r="G621" s="312"/>
      <c r="H621" s="249"/>
      <c r="I621" s="249"/>
      <c r="J621" s="249"/>
      <c r="K621" s="249"/>
      <c r="L621" s="249"/>
      <c r="M621" s="249"/>
      <c r="N621" s="249"/>
    </row>
    <row r="622" spans="1:14" ht="21" customHeight="1">
      <c r="A622" s="249"/>
      <c r="B622" s="312"/>
      <c r="C622" s="312"/>
      <c r="D622" s="312"/>
      <c r="E622" s="312"/>
      <c r="F622" s="312"/>
      <c r="G622" s="312"/>
      <c r="H622" s="249"/>
      <c r="I622" s="249"/>
      <c r="J622" s="249"/>
      <c r="K622" s="249"/>
      <c r="L622" s="249"/>
      <c r="M622" s="249"/>
      <c r="N622" s="249"/>
    </row>
    <row r="623" spans="1:14" ht="21" customHeight="1">
      <c r="A623" s="249"/>
      <c r="B623" s="312"/>
      <c r="C623" s="312"/>
      <c r="D623" s="312"/>
      <c r="E623" s="312"/>
      <c r="F623" s="312"/>
      <c r="G623" s="312"/>
      <c r="H623" s="249"/>
      <c r="I623" s="249"/>
      <c r="J623" s="249"/>
      <c r="K623" s="249"/>
      <c r="L623" s="249"/>
      <c r="M623" s="249"/>
      <c r="N623" s="249"/>
    </row>
    <row r="624" spans="1:14" ht="21" customHeight="1">
      <c r="A624" s="249"/>
      <c r="B624" s="312"/>
      <c r="C624" s="312"/>
      <c r="D624" s="312"/>
      <c r="E624" s="312"/>
      <c r="F624" s="312"/>
      <c r="G624" s="312"/>
      <c r="H624" s="249"/>
      <c r="I624" s="249"/>
      <c r="J624" s="249"/>
      <c r="K624" s="249"/>
      <c r="L624" s="249"/>
      <c r="M624" s="249"/>
      <c r="N624" s="249"/>
    </row>
    <row r="625" spans="1:14" ht="21" customHeight="1">
      <c r="A625" s="249"/>
      <c r="B625" s="312"/>
      <c r="C625" s="312"/>
      <c r="D625" s="312"/>
      <c r="E625" s="312"/>
      <c r="F625" s="312"/>
      <c r="G625" s="312"/>
      <c r="H625" s="249"/>
      <c r="I625" s="249"/>
      <c r="J625" s="249"/>
      <c r="K625" s="249"/>
      <c r="L625" s="249"/>
      <c r="M625" s="249"/>
      <c r="N625" s="249"/>
    </row>
    <row r="626" spans="1:14" ht="21" customHeight="1">
      <c r="A626" s="249"/>
      <c r="B626" s="312"/>
      <c r="C626" s="312"/>
      <c r="D626" s="312"/>
      <c r="E626" s="312"/>
      <c r="F626" s="312"/>
      <c r="G626" s="312"/>
      <c r="H626" s="249"/>
      <c r="I626" s="249"/>
      <c r="J626" s="249"/>
      <c r="K626" s="249"/>
      <c r="L626" s="249"/>
      <c r="M626" s="249"/>
      <c r="N626" s="249"/>
    </row>
    <row r="627" spans="1:14" ht="21" customHeight="1">
      <c r="A627" s="249"/>
      <c r="B627" s="312"/>
      <c r="C627" s="312"/>
      <c r="D627" s="312"/>
      <c r="E627" s="312"/>
      <c r="F627" s="312"/>
      <c r="G627" s="312"/>
      <c r="H627" s="249"/>
      <c r="I627" s="249"/>
      <c r="J627" s="249"/>
      <c r="K627" s="249"/>
      <c r="L627" s="249"/>
      <c r="M627" s="249"/>
      <c r="N627" s="249"/>
    </row>
    <row r="877" spans="1:15" s="312" customFormat="1" ht="21" customHeight="1">
      <c r="A877" s="490"/>
      <c r="B877" s="310"/>
      <c r="C877" s="310"/>
      <c r="D877" s="310"/>
      <c r="E877" s="310"/>
      <c r="F877" s="310"/>
      <c r="G877" s="310"/>
      <c r="H877" s="490"/>
      <c r="I877" s="490"/>
      <c r="J877" s="490"/>
      <c r="K877" s="490"/>
      <c r="L877" s="490"/>
      <c r="M877" s="490"/>
      <c r="N877" s="490"/>
      <c r="O877" s="310"/>
    </row>
    <row r="878" spans="1:15" s="312" customFormat="1" ht="21" customHeight="1">
      <c r="A878" s="490"/>
      <c r="B878" s="310"/>
      <c r="C878" s="310"/>
      <c r="D878" s="310"/>
      <c r="E878" s="310"/>
      <c r="F878" s="310"/>
      <c r="G878" s="310"/>
      <c r="H878" s="490"/>
      <c r="I878" s="490"/>
      <c r="J878" s="490"/>
      <c r="K878" s="490"/>
      <c r="L878" s="490"/>
      <c r="M878" s="490"/>
      <c r="N878" s="490"/>
      <c r="O878" s="310"/>
    </row>
    <row r="879" spans="1:15" s="312" customFormat="1" ht="21" customHeight="1">
      <c r="A879" s="490"/>
      <c r="B879" s="310"/>
      <c r="C879" s="310"/>
      <c r="D879" s="310"/>
      <c r="E879" s="310"/>
      <c r="F879" s="310"/>
      <c r="G879" s="310"/>
      <c r="H879" s="490"/>
      <c r="I879" s="490"/>
      <c r="J879" s="490"/>
      <c r="K879" s="490"/>
      <c r="L879" s="490"/>
      <c r="M879" s="490"/>
      <c r="N879" s="490"/>
      <c r="O879" s="310"/>
    </row>
    <row r="883" spans="1:14" ht="21" customHeight="1">
      <c r="A883" s="249"/>
      <c r="B883" s="312"/>
      <c r="C883" s="312"/>
      <c r="D883" s="312"/>
      <c r="E883" s="312"/>
      <c r="F883" s="312"/>
      <c r="G883" s="312"/>
      <c r="H883" s="249"/>
      <c r="I883" s="249"/>
      <c r="J883" s="249"/>
      <c r="K883" s="249"/>
      <c r="L883" s="249"/>
      <c r="M883" s="249"/>
      <c r="N883" s="249"/>
    </row>
    <row r="884" spans="1:14" ht="21" customHeight="1">
      <c r="A884" s="249"/>
      <c r="B884" s="312"/>
      <c r="C884" s="312"/>
      <c r="D884" s="312"/>
      <c r="E884" s="312"/>
      <c r="F884" s="312"/>
      <c r="G884" s="312"/>
      <c r="H884" s="249"/>
      <c r="I884" s="249"/>
      <c r="J884" s="249"/>
      <c r="K884" s="249"/>
      <c r="L884" s="249"/>
      <c r="M884" s="249"/>
      <c r="N884" s="249"/>
    </row>
    <row r="885" spans="1:14" ht="21" customHeight="1">
      <c r="A885" s="249"/>
      <c r="B885" s="312"/>
      <c r="C885" s="312"/>
      <c r="D885" s="312"/>
      <c r="E885" s="312"/>
      <c r="F885" s="312"/>
      <c r="G885" s="312"/>
      <c r="H885" s="249"/>
      <c r="I885" s="249"/>
      <c r="J885" s="249"/>
      <c r="K885" s="249"/>
      <c r="L885" s="249"/>
      <c r="M885" s="249"/>
      <c r="N885" s="249"/>
    </row>
    <row r="889" spans="1:14" ht="21" customHeight="1">
      <c r="A889" s="249"/>
      <c r="B889" s="312"/>
      <c r="C889" s="312"/>
      <c r="D889" s="312"/>
      <c r="E889" s="312"/>
      <c r="F889" s="312"/>
      <c r="G889" s="312"/>
      <c r="H889" s="249"/>
      <c r="I889" s="249"/>
      <c r="J889" s="249"/>
      <c r="K889" s="249"/>
      <c r="L889" s="249"/>
      <c r="M889" s="249"/>
      <c r="N889" s="249"/>
    </row>
    <row r="890" spans="1:14" ht="21" customHeight="1">
      <c r="A890" s="249"/>
      <c r="B890" s="312"/>
      <c r="C890" s="312"/>
      <c r="D890" s="312"/>
      <c r="E890" s="312"/>
      <c r="F890" s="312"/>
      <c r="G890" s="312"/>
      <c r="H890" s="249"/>
      <c r="I890" s="249"/>
      <c r="J890" s="249"/>
      <c r="K890" s="249"/>
      <c r="L890" s="249"/>
      <c r="M890" s="249"/>
      <c r="N890" s="249"/>
    </row>
    <row r="891" spans="1:14" ht="21" customHeight="1">
      <c r="A891" s="249"/>
      <c r="B891" s="312"/>
      <c r="C891" s="312"/>
      <c r="D891" s="312"/>
      <c r="E891" s="312"/>
      <c r="F891" s="312"/>
      <c r="G891" s="312"/>
      <c r="H891" s="249"/>
      <c r="I891" s="249"/>
      <c r="J891" s="249"/>
      <c r="K891" s="249"/>
      <c r="L891" s="249"/>
      <c r="M891" s="249"/>
      <c r="N891" s="249"/>
    </row>
    <row r="892" ht="21" customHeight="1">
      <c r="O892" s="312"/>
    </row>
    <row r="893" ht="21" customHeight="1">
      <c r="O893" s="312"/>
    </row>
    <row r="894" ht="21" customHeight="1">
      <c r="O894" s="312"/>
    </row>
  </sheetData>
  <sheetProtection/>
  <mergeCells count="577">
    <mergeCell ref="A525:G525"/>
    <mergeCell ref="A603:G603"/>
    <mergeCell ref="B602:C602"/>
    <mergeCell ref="F600:G600"/>
    <mergeCell ref="F601:G601"/>
    <mergeCell ref="F598:G598"/>
    <mergeCell ref="D597:E597"/>
    <mergeCell ref="D600:E600"/>
    <mergeCell ref="B597:C597"/>
    <mergeCell ref="B600:C600"/>
    <mergeCell ref="B601:C601"/>
    <mergeCell ref="D585:E585"/>
    <mergeCell ref="D588:E588"/>
    <mergeCell ref="B579:C579"/>
    <mergeCell ref="B582:C582"/>
    <mergeCell ref="A593:O593"/>
    <mergeCell ref="F582:G582"/>
    <mergeCell ref="B586:C586"/>
    <mergeCell ref="F579:G579"/>
    <mergeCell ref="H597:L597"/>
    <mergeCell ref="D573:E573"/>
    <mergeCell ref="B570:C570"/>
    <mergeCell ref="D570:E570"/>
    <mergeCell ref="D576:E576"/>
    <mergeCell ref="D579:E579"/>
    <mergeCell ref="D582:E582"/>
    <mergeCell ref="A539:O539"/>
    <mergeCell ref="H570:L570"/>
    <mergeCell ref="F570:G570"/>
    <mergeCell ref="H548:L548"/>
    <mergeCell ref="F548:G548"/>
    <mergeCell ref="F549:G549"/>
    <mergeCell ref="D551:E551"/>
    <mergeCell ref="D554:E554"/>
    <mergeCell ref="D557:E557"/>
    <mergeCell ref="A543:L543"/>
    <mergeCell ref="A541:L541"/>
    <mergeCell ref="A542:L542"/>
    <mergeCell ref="D560:E560"/>
    <mergeCell ref="D548:E548"/>
    <mergeCell ref="B548:C548"/>
    <mergeCell ref="F571:G571"/>
    <mergeCell ref="A566:O566"/>
    <mergeCell ref="F597:G597"/>
    <mergeCell ref="F14:G14"/>
    <mergeCell ref="F15:G15"/>
    <mergeCell ref="F16:G16"/>
    <mergeCell ref="A431:O431"/>
    <mergeCell ref="B435:C435"/>
    <mergeCell ref="D435:E435"/>
    <mergeCell ref="F435:G435"/>
    <mergeCell ref="B195:C195"/>
    <mergeCell ref="D195:E195"/>
    <mergeCell ref="D334:E334"/>
    <mergeCell ref="D181:E181"/>
    <mergeCell ref="D182:E182"/>
    <mergeCell ref="B102:C102"/>
    <mergeCell ref="B183:C183"/>
    <mergeCell ref="D183:E183"/>
    <mergeCell ref="B177:C177"/>
    <mergeCell ref="D150:E150"/>
    <mergeCell ref="B331:C331"/>
    <mergeCell ref="B320:C320"/>
    <mergeCell ref="F339:G339"/>
    <mergeCell ref="F422:G422"/>
    <mergeCell ref="D347:E347"/>
    <mergeCell ref="F348:G348"/>
    <mergeCell ref="D381:E381"/>
    <mergeCell ref="D384:E384"/>
    <mergeCell ref="F382:G382"/>
    <mergeCell ref="D421:E421"/>
    <mergeCell ref="D364:E364"/>
    <mergeCell ref="A350:O350"/>
    <mergeCell ref="B450:C450"/>
    <mergeCell ref="F444:G444"/>
    <mergeCell ref="B469:C469"/>
    <mergeCell ref="D469:E469"/>
    <mergeCell ref="D481:E481"/>
    <mergeCell ref="F490:G490"/>
    <mergeCell ref="D465:E465"/>
    <mergeCell ref="D454:E454"/>
    <mergeCell ref="A485:O485"/>
    <mergeCell ref="B489:C489"/>
    <mergeCell ref="H435:K435"/>
    <mergeCell ref="B501:C501"/>
    <mergeCell ref="F501:G501"/>
    <mergeCell ref="B508:C508"/>
    <mergeCell ref="D508:E508"/>
    <mergeCell ref="B498:C498"/>
    <mergeCell ref="D499:E499"/>
    <mergeCell ref="B467:C467"/>
    <mergeCell ref="D476:E476"/>
    <mergeCell ref="D507:E507"/>
    <mergeCell ref="D522:E522"/>
    <mergeCell ref="F505:G505"/>
    <mergeCell ref="F496:G496"/>
    <mergeCell ref="B509:C509"/>
    <mergeCell ref="B520:C520"/>
    <mergeCell ref="F504:G504"/>
    <mergeCell ref="F502:G502"/>
    <mergeCell ref="F503:G503"/>
    <mergeCell ref="B516:C516"/>
    <mergeCell ref="D516:E516"/>
    <mergeCell ref="F282:G282"/>
    <mergeCell ref="D287:E287"/>
    <mergeCell ref="F419:G419"/>
    <mergeCell ref="D414:E414"/>
    <mergeCell ref="F249:G249"/>
    <mergeCell ref="F327:G327"/>
    <mergeCell ref="F320:G320"/>
    <mergeCell ref="D392:E392"/>
    <mergeCell ref="F392:G392"/>
    <mergeCell ref="F343:G343"/>
    <mergeCell ref="B392:C392"/>
    <mergeCell ref="B422:C422"/>
    <mergeCell ref="B389:C389"/>
    <mergeCell ref="D500:E500"/>
    <mergeCell ref="F499:G499"/>
    <mergeCell ref="A458:O458"/>
    <mergeCell ref="H489:K489"/>
    <mergeCell ref="D479:E479"/>
    <mergeCell ref="D448:E448"/>
    <mergeCell ref="D492:E492"/>
    <mergeCell ref="F524:G524"/>
    <mergeCell ref="D509:E509"/>
    <mergeCell ref="F509:G509"/>
    <mergeCell ref="D519:E519"/>
    <mergeCell ref="D520:E520"/>
    <mergeCell ref="F506:G506"/>
    <mergeCell ref="F520:G520"/>
    <mergeCell ref="F508:G508"/>
    <mergeCell ref="D523:E523"/>
    <mergeCell ref="F517:G517"/>
    <mergeCell ref="B288:C288"/>
    <mergeCell ref="D288:E288"/>
    <mergeCell ref="D313:E313"/>
    <mergeCell ref="B330:C330"/>
    <mergeCell ref="D310:E310"/>
    <mergeCell ref="A323:O323"/>
    <mergeCell ref="F330:G330"/>
    <mergeCell ref="D330:E330"/>
    <mergeCell ref="B327:C327"/>
    <mergeCell ref="D319:E319"/>
    <mergeCell ref="D249:E249"/>
    <mergeCell ref="B186:C186"/>
    <mergeCell ref="D186:E186"/>
    <mergeCell ref="B187:C187"/>
    <mergeCell ref="D187:E187"/>
    <mergeCell ref="B239:C239"/>
    <mergeCell ref="B235:C235"/>
    <mergeCell ref="A242:O242"/>
    <mergeCell ref="F238:G238"/>
    <mergeCell ref="F235:G235"/>
    <mergeCell ref="D97:E97"/>
    <mergeCell ref="A161:O161"/>
    <mergeCell ref="F100:G100"/>
    <mergeCell ref="F159:G159"/>
    <mergeCell ref="F97:G97"/>
    <mergeCell ref="D101:E101"/>
    <mergeCell ref="F112:G112"/>
    <mergeCell ref="D131:E131"/>
    <mergeCell ref="B42:C42"/>
    <mergeCell ref="F77:G77"/>
    <mergeCell ref="B98:C98"/>
    <mergeCell ref="F102:G102"/>
    <mergeCell ref="D62:E62"/>
    <mergeCell ref="D74:E74"/>
    <mergeCell ref="B69:C69"/>
    <mergeCell ref="B100:C100"/>
    <mergeCell ref="D95:E95"/>
    <mergeCell ref="F93:G93"/>
    <mergeCell ref="B408:C408"/>
    <mergeCell ref="B232:C232"/>
    <mergeCell ref="B305:C305"/>
    <mergeCell ref="D282:E282"/>
    <mergeCell ref="B280:C280"/>
    <mergeCell ref="F279:G279"/>
    <mergeCell ref="D280:E280"/>
    <mergeCell ref="F261:G261"/>
    <mergeCell ref="D303:E303"/>
    <mergeCell ref="B281:C281"/>
    <mergeCell ref="F287:G287"/>
    <mergeCell ref="D312:E312"/>
    <mergeCell ref="F301:G301"/>
    <mergeCell ref="D425:E425"/>
    <mergeCell ref="D389:E389"/>
    <mergeCell ref="F411:G411"/>
    <mergeCell ref="D289:E289"/>
    <mergeCell ref="D354:E354"/>
    <mergeCell ref="D411:E411"/>
    <mergeCell ref="D422:E422"/>
    <mergeCell ref="B446:C446"/>
    <mergeCell ref="D418:E418"/>
    <mergeCell ref="F415:G415"/>
    <mergeCell ref="F418:G418"/>
    <mergeCell ref="B418:C418"/>
    <mergeCell ref="B424:C424"/>
    <mergeCell ref="F446:G446"/>
    <mergeCell ref="F428:G428"/>
    <mergeCell ref="D445:E445"/>
    <mergeCell ref="F280:G280"/>
    <mergeCell ref="F286:G286"/>
    <mergeCell ref="D327:E327"/>
    <mergeCell ref="F304:G304"/>
    <mergeCell ref="B411:C411"/>
    <mergeCell ref="F412:G412"/>
    <mergeCell ref="F309:G309"/>
    <mergeCell ref="D307:E307"/>
    <mergeCell ref="B319:C319"/>
    <mergeCell ref="D314:E314"/>
    <mergeCell ref="F264:G264"/>
    <mergeCell ref="F95:G95"/>
    <mergeCell ref="F177:G177"/>
    <mergeCell ref="D239:E239"/>
    <mergeCell ref="D338:E338"/>
    <mergeCell ref="D286:E286"/>
    <mergeCell ref="F284:G284"/>
    <mergeCell ref="D311:E311"/>
    <mergeCell ref="F311:G311"/>
    <mergeCell ref="A296:O296"/>
    <mergeCell ref="D179:E179"/>
    <mergeCell ref="A107:O107"/>
    <mergeCell ref="F99:G99"/>
    <mergeCell ref="H111:K111"/>
    <mergeCell ref="D185:E185"/>
    <mergeCell ref="F186:G186"/>
    <mergeCell ref="B99:C99"/>
    <mergeCell ref="B343:C343"/>
    <mergeCell ref="D277:E277"/>
    <mergeCell ref="B101:C101"/>
    <mergeCell ref="B111:C111"/>
    <mergeCell ref="B182:C182"/>
    <mergeCell ref="B339:C339"/>
    <mergeCell ref="D339:E339"/>
    <mergeCell ref="D343:E343"/>
    <mergeCell ref="B178:C178"/>
    <mergeCell ref="B249:C249"/>
    <mergeCell ref="F288:G288"/>
    <mergeCell ref="D336:E336"/>
    <mergeCell ref="B347:C347"/>
    <mergeCell ref="D100:E100"/>
    <mergeCell ref="F354:G354"/>
    <mergeCell ref="D318:E318"/>
    <mergeCell ref="F185:G185"/>
    <mergeCell ref="F180:G180"/>
    <mergeCell ref="F101:G101"/>
    <mergeCell ref="D138:E138"/>
    <mergeCell ref="B321:C321"/>
    <mergeCell ref="D321:E321"/>
    <mergeCell ref="F321:G321"/>
    <mergeCell ref="B309:C309"/>
    <mergeCell ref="F357:G357"/>
    <mergeCell ref="F359:G359"/>
    <mergeCell ref="F355:G355"/>
    <mergeCell ref="B357:C357"/>
    <mergeCell ref="B311:C311"/>
    <mergeCell ref="B354:C354"/>
    <mergeCell ref="B179:C179"/>
    <mergeCell ref="D165:E165"/>
    <mergeCell ref="A188:O188"/>
    <mergeCell ref="B229:C229"/>
    <mergeCell ref="D229:E229"/>
    <mergeCell ref="D180:E180"/>
    <mergeCell ref="F184:G184"/>
    <mergeCell ref="F183:G183"/>
    <mergeCell ref="H165:K165"/>
    <mergeCell ref="D177:E177"/>
    <mergeCell ref="B181:C181"/>
    <mergeCell ref="B219:C219"/>
    <mergeCell ref="D232:E232"/>
    <mergeCell ref="B196:C196"/>
    <mergeCell ref="B192:C192"/>
    <mergeCell ref="B185:C185"/>
    <mergeCell ref="D230:E230"/>
    <mergeCell ref="D69:E69"/>
    <mergeCell ref="B93:C93"/>
    <mergeCell ref="B94:C94"/>
    <mergeCell ref="D75:E75"/>
    <mergeCell ref="D78:E78"/>
    <mergeCell ref="B74:C74"/>
    <mergeCell ref="B75:C75"/>
    <mergeCell ref="B77:C77"/>
    <mergeCell ref="B180:C180"/>
    <mergeCell ref="D87:E87"/>
    <mergeCell ref="D84:E84"/>
    <mergeCell ref="B87:C87"/>
    <mergeCell ref="D91:E91"/>
    <mergeCell ref="F88:G88"/>
    <mergeCell ref="D178:E178"/>
    <mergeCell ref="F165:G165"/>
    <mergeCell ref="D98:E98"/>
    <mergeCell ref="D176:E176"/>
    <mergeCell ref="B96:C96"/>
    <mergeCell ref="B43:C43"/>
    <mergeCell ref="D59:E59"/>
    <mergeCell ref="D50:E50"/>
    <mergeCell ref="D71:E71"/>
    <mergeCell ref="B48:C48"/>
    <mergeCell ref="B91:C91"/>
    <mergeCell ref="B84:C84"/>
    <mergeCell ref="B88:C88"/>
    <mergeCell ref="D88:E88"/>
    <mergeCell ref="D72:E72"/>
    <mergeCell ref="D36:E36"/>
    <mergeCell ref="F85:G85"/>
    <mergeCell ref="F84:G84"/>
    <mergeCell ref="D94:E94"/>
    <mergeCell ref="D65:E65"/>
    <mergeCell ref="B72:C72"/>
    <mergeCell ref="B63:C63"/>
    <mergeCell ref="D77:E77"/>
    <mergeCell ref="D63:E63"/>
    <mergeCell ref="B45:C45"/>
    <mergeCell ref="H381:K381"/>
    <mergeCell ref="F365:G365"/>
    <mergeCell ref="F369:G369"/>
    <mergeCell ref="D424:E424"/>
    <mergeCell ref="A404:O404"/>
    <mergeCell ref="F409:G409"/>
    <mergeCell ref="F414:G414"/>
    <mergeCell ref="H408:K408"/>
    <mergeCell ref="F424:G424"/>
    <mergeCell ref="B384:C384"/>
    <mergeCell ref="B359:C359"/>
    <mergeCell ref="B362:C362"/>
    <mergeCell ref="B360:C360"/>
    <mergeCell ref="F423:G423"/>
    <mergeCell ref="F368:G368"/>
    <mergeCell ref="F372:G372"/>
    <mergeCell ref="F393:G393"/>
    <mergeCell ref="F381:G381"/>
    <mergeCell ref="F362:G362"/>
    <mergeCell ref="F364:G364"/>
    <mergeCell ref="D261:E261"/>
    <mergeCell ref="D246:E246"/>
    <mergeCell ref="F246:G246"/>
    <mergeCell ref="F234:G234"/>
    <mergeCell ref="F230:G230"/>
    <mergeCell ref="D238:E238"/>
    <mergeCell ref="F237:G237"/>
    <mergeCell ref="D236:E236"/>
    <mergeCell ref="D235:E235"/>
    <mergeCell ref="F232:G232"/>
    <mergeCell ref="B261:C261"/>
    <mergeCell ref="F96:G96"/>
    <mergeCell ref="B92:C92"/>
    <mergeCell ref="B95:C95"/>
    <mergeCell ref="B165:C165"/>
    <mergeCell ref="B97:C97"/>
    <mergeCell ref="F94:G94"/>
    <mergeCell ref="D92:E92"/>
    <mergeCell ref="F92:G92"/>
    <mergeCell ref="F179:G179"/>
    <mergeCell ref="B138:C138"/>
    <mergeCell ref="D111:E111"/>
    <mergeCell ref="A134:O134"/>
    <mergeCell ref="F111:G111"/>
    <mergeCell ref="B174:C174"/>
    <mergeCell ref="H138:K138"/>
    <mergeCell ref="F139:G139"/>
    <mergeCell ref="F138:G138"/>
    <mergeCell ref="D47:E47"/>
    <mergeCell ref="B59:C59"/>
    <mergeCell ref="D48:E48"/>
    <mergeCell ref="D51:E51"/>
    <mergeCell ref="B51:C51"/>
    <mergeCell ref="B79:C79"/>
    <mergeCell ref="B78:C78"/>
    <mergeCell ref="F63:G63"/>
    <mergeCell ref="H59:K59"/>
    <mergeCell ref="F74:G74"/>
    <mergeCell ref="F69:G69"/>
    <mergeCell ref="F73:G73"/>
    <mergeCell ref="F51:G51"/>
    <mergeCell ref="F72:G72"/>
    <mergeCell ref="F59:G59"/>
    <mergeCell ref="F60:G60"/>
    <mergeCell ref="A55:O55"/>
    <mergeCell ref="B38:C38"/>
    <mergeCell ref="F44:G44"/>
    <mergeCell ref="B41:C41"/>
    <mergeCell ref="F39:G39"/>
    <mergeCell ref="D45:E45"/>
    <mergeCell ref="D39:E39"/>
    <mergeCell ref="B44:C44"/>
    <mergeCell ref="D41:E41"/>
    <mergeCell ref="F45:G45"/>
    <mergeCell ref="D42:E42"/>
    <mergeCell ref="D24:E24"/>
    <mergeCell ref="H32:K32"/>
    <mergeCell ref="B39:C39"/>
    <mergeCell ref="F32:G32"/>
    <mergeCell ref="D35:E35"/>
    <mergeCell ref="B36:C36"/>
    <mergeCell ref="F36:G36"/>
    <mergeCell ref="D38:E38"/>
    <mergeCell ref="F33:G33"/>
    <mergeCell ref="B32:C32"/>
    <mergeCell ref="B14:C14"/>
    <mergeCell ref="D14:E14"/>
    <mergeCell ref="B15:C15"/>
    <mergeCell ref="F21:G21"/>
    <mergeCell ref="F22:G22"/>
    <mergeCell ref="D23:E23"/>
    <mergeCell ref="B21:C21"/>
    <mergeCell ref="D21:E21"/>
    <mergeCell ref="F19:G19"/>
    <mergeCell ref="B18:C18"/>
    <mergeCell ref="B19:C19"/>
    <mergeCell ref="D17:E17"/>
    <mergeCell ref="D18:E18"/>
    <mergeCell ref="F18:G18"/>
    <mergeCell ref="D13:E13"/>
    <mergeCell ref="A1:O1"/>
    <mergeCell ref="A5:O5"/>
    <mergeCell ref="B10:C10"/>
    <mergeCell ref="D10:E10"/>
    <mergeCell ref="F10:G10"/>
    <mergeCell ref="H10:K10"/>
    <mergeCell ref="A2:D2"/>
    <mergeCell ref="A4:O4"/>
    <mergeCell ref="F11:G11"/>
    <mergeCell ref="F52:G52"/>
    <mergeCell ref="F42:G42"/>
    <mergeCell ref="F43:G43"/>
    <mergeCell ref="D44:E44"/>
    <mergeCell ref="D32:E32"/>
    <mergeCell ref="D20:E20"/>
    <mergeCell ref="A28:O28"/>
    <mergeCell ref="F25:G25"/>
    <mergeCell ref="D25:E25"/>
    <mergeCell ref="B25:C25"/>
    <mergeCell ref="B368:C368"/>
    <mergeCell ref="D368:E368"/>
    <mergeCell ref="H273:K273"/>
    <mergeCell ref="F263:G263"/>
    <mergeCell ref="B364:C364"/>
    <mergeCell ref="H327:K327"/>
    <mergeCell ref="A3:O3"/>
    <mergeCell ref="F40:G40"/>
    <mergeCell ref="F46:G46"/>
    <mergeCell ref="F48:G48"/>
    <mergeCell ref="F49:G49"/>
    <mergeCell ref="D502:E502"/>
    <mergeCell ref="D408:E408"/>
    <mergeCell ref="B462:C462"/>
    <mergeCell ref="D462:E462"/>
    <mergeCell ref="F462:G462"/>
    <mergeCell ref="A512:O512"/>
    <mergeCell ref="D503:E503"/>
    <mergeCell ref="B502:C502"/>
    <mergeCell ref="D501:E501"/>
    <mergeCell ref="D262:E262"/>
    <mergeCell ref="F262:G262"/>
    <mergeCell ref="F274:G274"/>
    <mergeCell ref="A269:O269"/>
    <mergeCell ref="D372:E372"/>
    <mergeCell ref="B470:C470"/>
    <mergeCell ref="D489:E489"/>
    <mergeCell ref="F489:G489"/>
    <mergeCell ref="D442:E442"/>
    <mergeCell ref="D441:E441"/>
    <mergeCell ref="D439:E439"/>
    <mergeCell ref="D396:E396"/>
    <mergeCell ref="D474:E474"/>
    <mergeCell ref="F449:G449"/>
    <mergeCell ref="F441:G441"/>
    <mergeCell ref="D451:E451"/>
    <mergeCell ref="F347:G347"/>
    <mergeCell ref="D446:E446"/>
    <mergeCell ref="F463:G463"/>
    <mergeCell ref="D472:E472"/>
    <mergeCell ref="F360:G360"/>
    <mergeCell ref="A377:O377"/>
    <mergeCell ref="D357:E357"/>
    <mergeCell ref="D360:E360"/>
    <mergeCell ref="F436:G436"/>
    <mergeCell ref="B439:C439"/>
    <mergeCell ref="F396:G396"/>
    <mergeCell ref="F390:G390"/>
    <mergeCell ref="F389:G389"/>
    <mergeCell ref="B441:C441"/>
    <mergeCell ref="B444:C444"/>
    <mergeCell ref="F384:G384"/>
    <mergeCell ref="B396:C396"/>
    <mergeCell ref="D443:E443"/>
    <mergeCell ref="D444:E444"/>
    <mergeCell ref="B414:C414"/>
    <mergeCell ref="H462:K462"/>
    <mergeCell ref="D428:E428"/>
    <mergeCell ref="D427:E427"/>
    <mergeCell ref="B428:C428"/>
    <mergeCell ref="B427:C427"/>
    <mergeCell ref="F445:G445"/>
    <mergeCell ref="D438:E438"/>
    <mergeCell ref="F439:G439"/>
    <mergeCell ref="F427:G427"/>
    <mergeCell ref="B445:C445"/>
    <mergeCell ref="H300:K300"/>
    <mergeCell ref="F408:G408"/>
    <mergeCell ref="B367:C367"/>
    <mergeCell ref="B372:C372"/>
    <mergeCell ref="D337:E337"/>
    <mergeCell ref="F344:G344"/>
    <mergeCell ref="B349:C349"/>
    <mergeCell ref="F319:G319"/>
    <mergeCell ref="B300:C300"/>
    <mergeCell ref="B381:C381"/>
    <mergeCell ref="D300:E300"/>
    <mergeCell ref="F328:G328"/>
    <mergeCell ref="D331:E331"/>
    <mergeCell ref="D316:E316"/>
    <mergeCell ref="F305:G305"/>
    <mergeCell ref="D320:E320"/>
    <mergeCell ref="F300:G300"/>
    <mergeCell ref="D315:E315"/>
    <mergeCell ref="F331:G331"/>
    <mergeCell ref="D317:E317"/>
    <mergeCell ref="D219:E219"/>
    <mergeCell ref="F220:G220"/>
    <mergeCell ref="F227:G227"/>
    <mergeCell ref="D265:E265"/>
    <mergeCell ref="B285:C285"/>
    <mergeCell ref="D273:E273"/>
    <mergeCell ref="B276:C276"/>
    <mergeCell ref="D279:E279"/>
    <mergeCell ref="D264:E264"/>
    <mergeCell ref="B282:C282"/>
    <mergeCell ref="F516:G516"/>
    <mergeCell ref="H516:K516"/>
    <mergeCell ref="F277:G277"/>
    <mergeCell ref="F273:G273"/>
    <mergeCell ref="D285:E285"/>
    <mergeCell ref="B273:C273"/>
    <mergeCell ref="B289:C289"/>
    <mergeCell ref="H354:K354"/>
    <mergeCell ref="D335:E335"/>
    <mergeCell ref="D276:E276"/>
    <mergeCell ref="F247:G247"/>
    <mergeCell ref="B240:C240"/>
    <mergeCell ref="B246:C246"/>
    <mergeCell ref="B279:C279"/>
    <mergeCell ref="B264:C264"/>
    <mergeCell ref="B260:C260"/>
    <mergeCell ref="D260:E260"/>
    <mergeCell ref="D250:E250"/>
    <mergeCell ref="D263:E263"/>
    <mergeCell ref="B263:C263"/>
    <mergeCell ref="D192:E192"/>
    <mergeCell ref="A215:O215"/>
    <mergeCell ref="F192:G192"/>
    <mergeCell ref="H192:K192"/>
    <mergeCell ref="F193:G193"/>
    <mergeCell ref="H246:K246"/>
    <mergeCell ref="B238:C238"/>
    <mergeCell ref="D233:E233"/>
    <mergeCell ref="D196:E196"/>
    <mergeCell ref="B227:C227"/>
    <mergeCell ref="D66:E66"/>
    <mergeCell ref="F78:G78"/>
    <mergeCell ref="F79:G79"/>
    <mergeCell ref="A80:O80"/>
    <mergeCell ref="D68:E68"/>
    <mergeCell ref="F76:G76"/>
    <mergeCell ref="B67:C67"/>
    <mergeCell ref="F75:G75"/>
    <mergeCell ref="D67:E67"/>
    <mergeCell ref="F70:G70"/>
    <mergeCell ref="F67:G67"/>
    <mergeCell ref="H219:K219"/>
    <mergeCell ref="F166:G166"/>
    <mergeCell ref="F98:G98"/>
    <mergeCell ref="H84:K84"/>
    <mergeCell ref="F182:G182"/>
    <mergeCell ref="F87:G87"/>
    <mergeCell ref="F91:G91"/>
    <mergeCell ref="F219:G219"/>
  </mergeCells>
  <printOptions/>
  <pageMargins left="0.2362204724409449" right="0" top="0.5118110236220472" bottom="0.7480314960629921" header="0.35433070866141736" footer="0.31496062992125984"/>
  <pageSetup horizontalDpi="600" verticalDpi="600" orientation="landscape" paperSize="9" scale="91" r:id="rId1"/>
  <rowBreaks count="1" manualBreakCount="1">
    <brk id="7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45"/>
  <sheetViews>
    <sheetView view="pageBreakPreview" zoomScaleSheetLayoutView="100" zoomScalePageLayoutView="0" workbookViewId="0" topLeftCell="A97">
      <selection activeCell="K72" sqref="K72:K73"/>
    </sheetView>
  </sheetViews>
  <sheetFormatPr defaultColWidth="9.140625" defaultRowHeight="21" customHeight="1"/>
  <cols>
    <col min="1" max="1" width="3.8515625" style="326" customWidth="1"/>
    <col min="2" max="2" width="17.00390625" style="326" customWidth="1"/>
    <col min="3" max="3" width="21.421875" style="326" customWidth="1"/>
    <col min="4" max="4" width="20.140625" style="326" customWidth="1"/>
    <col min="5" max="9" width="9.421875" style="326" customWidth="1"/>
    <col min="10" max="10" width="15.57421875" style="326" customWidth="1"/>
    <col min="11" max="11" width="16.28125" style="326" customWidth="1"/>
    <col min="12" max="12" width="14.140625" style="326" customWidth="1"/>
    <col min="13" max="16384" width="9.140625" style="326" customWidth="1"/>
  </cols>
  <sheetData>
    <row r="1" spans="1:15" ht="21" customHeight="1">
      <c r="A1" s="673" t="s">
        <v>2251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470"/>
      <c r="N1" s="470"/>
      <c r="O1" s="470"/>
    </row>
    <row r="2" ht="21" customHeight="1">
      <c r="L2" s="267" t="s">
        <v>1167</v>
      </c>
    </row>
    <row r="3" spans="1:4" s="339" customFormat="1" ht="21" customHeight="1">
      <c r="A3" s="728" t="s">
        <v>867</v>
      </c>
      <c r="B3" s="728"/>
      <c r="C3" s="728"/>
      <c r="D3" s="728"/>
    </row>
    <row r="4" spans="1:12" s="337" customFormat="1" ht="21" customHeight="1">
      <c r="A4" s="727" t="s">
        <v>35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</row>
    <row r="5" spans="1:12" s="337" customFormat="1" ht="21" customHeight="1">
      <c r="A5" s="727" t="s">
        <v>985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</row>
    <row r="6" spans="1:12" s="337" customFormat="1" ht="21" customHeight="1">
      <c r="A6" s="727" t="s">
        <v>36</v>
      </c>
      <c r="B6" s="727"/>
      <c r="C6" s="727"/>
      <c r="D6" s="727"/>
      <c r="E6" s="727"/>
      <c r="F6" s="727"/>
      <c r="G6" s="727"/>
      <c r="H6" s="727"/>
      <c r="I6" s="727"/>
      <c r="J6" s="727"/>
      <c r="K6" s="727"/>
      <c r="L6" s="727"/>
    </row>
    <row r="7" spans="1:12" s="337" customFormat="1" ht="21" customHeight="1">
      <c r="A7" s="328" t="s">
        <v>852</v>
      </c>
      <c r="E7" s="244"/>
      <c r="F7" s="244"/>
      <c r="G7" s="244"/>
      <c r="H7" s="244"/>
      <c r="I7" s="244"/>
      <c r="J7" s="244"/>
      <c r="L7" s="245"/>
    </row>
    <row r="8" spans="1:10" s="337" customFormat="1" ht="21" customHeight="1">
      <c r="A8" s="328" t="s">
        <v>853</v>
      </c>
      <c r="E8" s="244"/>
      <c r="F8" s="244"/>
      <c r="G8" s="244"/>
      <c r="H8" s="244"/>
      <c r="I8" s="244"/>
      <c r="J8" s="244"/>
    </row>
    <row r="9" spans="1:10" s="337" customFormat="1" ht="21" customHeight="1">
      <c r="A9" s="328" t="s">
        <v>187</v>
      </c>
      <c r="E9" s="244"/>
      <c r="F9" s="244"/>
      <c r="G9" s="244"/>
      <c r="H9" s="244"/>
      <c r="I9" s="244"/>
      <c r="J9" s="244"/>
    </row>
    <row r="10" spans="1:11" s="337" customFormat="1" ht="21" customHeight="1">
      <c r="A10" s="246" t="s">
        <v>605</v>
      </c>
      <c r="B10" s="246"/>
      <c r="C10" s="246"/>
      <c r="D10" s="246"/>
      <c r="E10" s="247"/>
      <c r="F10" s="247"/>
      <c r="G10" s="247"/>
      <c r="H10" s="247"/>
      <c r="I10" s="247"/>
      <c r="J10" s="247"/>
      <c r="K10" s="246"/>
    </row>
    <row r="11" spans="1:12" s="303" customFormat="1" ht="21" customHeight="1">
      <c r="A11" s="281" t="s">
        <v>168</v>
      </c>
      <c r="B11" s="282" t="s">
        <v>37</v>
      </c>
      <c r="C11" s="184" t="s">
        <v>38</v>
      </c>
      <c r="D11" s="281" t="s">
        <v>39</v>
      </c>
      <c r="E11" s="724" t="s">
        <v>818</v>
      </c>
      <c r="F11" s="725"/>
      <c r="G11" s="725"/>
      <c r="H11" s="725"/>
      <c r="I11" s="726"/>
      <c r="J11" s="282" t="s">
        <v>171</v>
      </c>
      <c r="K11" s="184" t="s">
        <v>40</v>
      </c>
      <c r="L11" s="282" t="s">
        <v>54</v>
      </c>
    </row>
    <row r="12" spans="1:12" s="303" customFormat="1" ht="21" customHeight="1">
      <c r="A12" s="340"/>
      <c r="B12" s="341"/>
      <c r="C12" s="57"/>
      <c r="D12" s="51" t="s">
        <v>169</v>
      </c>
      <c r="E12" s="58">
        <v>2561</v>
      </c>
      <c r="F12" s="58">
        <v>2562</v>
      </c>
      <c r="G12" s="38">
        <v>2563</v>
      </c>
      <c r="H12" s="282">
        <v>2564</v>
      </c>
      <c r="I12" s="282">
        <v>2565</v>
      </c>
      <c r="J12" s="58" t="s">
        <v>172</v>
      </c>
      <c r="K12" s="57"/>
      <c r="L12" s="58" t="s">
        <v>857</v>
      </c>
    </row>
    <row r="13" spans="1:12" s="303" customFormat="1" ht="21" customHeight="1">
      <c r="A13" s="76"/>
      <c r="B13" s="208"/>
      <c r="C13" s="83"/>
      <c r="D13" s="12"/>
      <c r="E13" s="14" t="s">
        <v>464</v>
      </c>
      <c r="F13" s="14" t="s">
        <v>464</v>
      </c>
      <c r="G13" s="12" t="s">
        <v>464</v>
      </c>
      <c r="H13" s="14" t="s">
        <v>464</v>
      </c>
      <c r="I13" s="14" t="s">
        <v>464</v>
      </c>
      <c r="J13" s="13"/>
      <c r="K13" s="83"/>
      <c r="L13" s="14"/>
    </row>
    <row r="14" spans="1:12" s="303" customFormat="1" ht="21" customHeight="1">
      <c r="A14" s="8">
        <v>1</v>
      </c>
      <c r="B14" s="265" t="s">
        <v>1176</v>
      </c>
      <c r="C14" s="338" t="s">
        <v>414</v>
      </c>
      <c r="D14" s="265" t="s">
        <v>407</v>
      </c>
      <c r="E14" s="19">
        <f>E16+E17+E19+E20+E21+E22+E23+E24+E33+E34</f>
        <v>200000</v>
      </c>
      <c r="F14" s="19">
        <f>F16+F17+F19+F20+F21+F22+F23+F24+F33+F34</f>
        <v>200000</v>
      </c>
      <c r="G14" s="19">
        <f>G16+G17+G19+G20+G21+G22+G23+G24+G33+G34</f>
        <v>40000</v>
      </c>
      <c r="H14" s="19">
        <f>H16+H17+H19+H20+H21+H22+H23+H24+H33+H34</f>
        <v>160000</v>
      </c>
      <c r="I14" s="19">
        <f>I16+I17+I19+I20+I21+I22+I23+I24+I33+I34</f>
        <v>140000</v>
      </c>
      <c r="J14" s="20" t="s">
        <v>1869</v>
      </c>
      <c r="K14" s="318" t="s">
        <v>986</v>
      </c>
      <c r="L14" s="8" t="s">
        <v>1071</v>
      </c>
    </row>
    <row r="15" spans="1:12" s="303" customFormat="1" ht="21" customHeight="1">
      <c r="A15" s="62"/>
      <c r="B15" s="185" t="s">
        <v>1177</v>
      </c>
      <c r="C15" s="187" t="s">
        <v>416</v>
      </c>
      <c r="D15" s="185" t="s">
        <v>1215</v>
      </c>
      <c r="E15" s="86"/>
      <c r="F15" s="70"/>
      <c r="G15" s="88"/>
      <c r="H15" s="70"/>
      <c r="I15" s="70"/>
      <c r="J15" s="30" t="s">
        <v>1870</v>
      </c>
      <c r="K15" s="303" t="s">
        <v>647</v>
      </c>
      <c r="L15" s="31"/>
    </row>
    <row r="16" spans="1:12" s="303" customFormat="1" ht="21" customHeight="1">
      <c r="A16" s="62"/>
      <c r="B16" s="185"/>
      <c r="C16" s="62" t="s">
        <v>415</v>
      </c>
      <c r="D16" s="286" t="s">
        <v>406</v>
      </c>
      <c r="E16" s="27">
        <v>20000</v>
      </c>
      <c r="F16" s="27">
        <v>20000</v>
      </c>
      <c r="G16" s="27">
        <v>0</v>
      </c>
      <c r="H16" s="27">
        <v>20000</v>
      </c>
      <c r="I16" s="27">
        <v>20000</v>
      </c>
      <c r="J16" s="31"/>
      <c r="K16" s="188" t="s">
        <v>1168</v>
      </c>
      <c r="L16" s="31"/>
    </row>
    <row r="17" spans="1:12" s="303" customFormat="1" ht="21" customHeight="1">
      <c r="A17" s="62"/>
      <c r="B17" s="185"/>
      <c r="C17" s="280"/>
      <c r="D17" s="286" t="s">
        <v>408</v>
      </c>
      <c r="E17" s="27">
        <v>20000</v>
      </c>
      <c r="F17" s="27">
        <v>20000</v>
      </c>
      <c r="G17" s="27">
        <v>0</v>
      </c>
      <c r="H17" s="27">
        <v>20000</v>
      </c>
      <c r="I17" s="27">
        <v>20000</v>
      </c>
      <c r="J17" s="45"/>
      <c r="K17" s="46" t="s">
        <v>1169</v>
      </c>
      <c r="L17" s="31"/>
    </row>
    <row r="18" spans="1:12" s="303" customFormat="1" ht="21" customHeight="1">
      <c r="A18" s="62"/>
      <c r="B18" s="185"/>
      <c r="C18" s="280"/>
      <c r="D18" s="390" t="s">
        <v>1866</v>
      </c>
      <c r="E18" s="27">
        <v>20000</v>
      </c>
      <c r="F18" s="27">
        <v>20000</v>
      </c>
      <c r="G18" s="43">
        <v>0</v>
      </c>
      <c r="H18" s="27">
        <v>20000</v>
      </c>
      <c r="I18" s="27">
        <v>0</v>
      </c>
      <c r="J18" s="45"/>
      <c r="K18" s="53"/>
      <c r="L18" s="31"/>
    </row>
    <row r="19" spans="1:12" s="303" customFormat="1" ht="21" customHeight="1">
      <c r="A19" s="62"/>
      <c r="B19" s="185"/>
      <c r="C19" s="280"/>
      <c r="D19" s="286" t="s">
        <v>409</v>
      </c>
      <c r="E19" s="27">
        <v>20000</v>
      </c>
      <c r="F19" s="27">
        <v>20000</v>
      </c>
      <c r="G19" s="27">
        <v>0</v>
      </c>
      <c r="H19" s="27">
        <v>0</v>
      </c>
      <c r="I19" s="27">
        <v>0</v>
      </c>
      <c r="J19" s="45"/>
      <c r="K19" s="53"/>
      <c r="L19" s="31"/>
    </row>
    <row r="20" spans="1:12" s="303" customFormat="1" ht="21" customHeight="1">
      <c r="A20" s="62"/>
      <c r="B20" s="185"/>
      <c r="C20" s="283"/>
      <c r="D20" s="286" t="s">
        <v>410</v>
      </c>
      <c r="E20" s="27">
        <v>20000</v>
      </c>
      <c r="F20" s="27">
        <v>20000</v>
      </c>
      <c r="G20" s="27">
        <v>0</v>
      </c>
      <c r="H20" s="27">
        <v>20000</v>
      </c>
      <c r="I20" s="27">
        <v>20000</v>
      </c>
      <c r="J20" s="45"/>
      <c r="K20" s="53"/>
      <c r="L20" s="31"/>
    </row>
    <row r="21" spans="1:12" s="303" customFormat="1" ht="21" customHeight="1">
      <c r="A21" s="62"/>
      <c r="B21" s="185"/>
      <c r="C21" s="283"/>
      <c r="D21" s="286" t="s">
        <v>411</v>
      </c>
      <c r="E21" s="27">
        <v>20000</v>
      </c>
      <c r="F21" s="27">
        <v>20000</v>
      </c>
      <c r="G21" s="27">
        <v>0</v>
      </c>
      <c r="H21" s="27">
        <v>0</v>
      </c>
      <c r="I21" s="27">
        <v>0</v>
      </c>
      <c r="J21" s="45"/>
      <c r="K21" s="53"/>
      <c r="L21" s="31"/>
    </row>
    <row r="22" spans="1:12" s="303" customFormat="1" ht="21" customHeight="1">
      <c r="A22" s="62"/>
      <c r="B22" s="185"/>
      <c r="C22" s="283"/>
      <c r="D22" s="286" t="s">
        <v>412</v>
      </c>
      <c r="E22" s="27">
        <v>20000</v>
      </c>
      <c r="F22" s="27">
        <v>20000</v>
      </c>
      <c r="G22" s="27">
        <v>0</v>
      </c>
      <c r="H22" s="27">
        <v>20000</v>
      </c>
      <c r="I22" s="27">
        <v>20000</v>
      </c>
      <c r="J22" s="45"/>
      <c r="K22" s="53"/>
      <c r="L22" s="31"/>
    </row>
    <row r="23" spans="1:12" s="303" customFormat="1" ht="21" customHeight="1">
      <c r="A23" s="62"/>
      <c r="B23" s="185"/>
      <c r="C23" s="283"/>
      <c r="D23" s="286" t="s">
        <v>413</v>
      </c>
      <c r="E23" s="27">
        <v>20000</v>
      </c>
      <c r="F23" s="27">
        <v>20000</v>
      </c>
      <c r="G23" s="27">
        <v>0</v>
      </c>
      <c r="H23" s="27">
        <v>20000</v>
      </c>
      <c r="I23" s="27">
        <v>20000</v>
      </c>
      <c r="J23" s="45"/>
      <c r="K23" s="53"/>
      <c r="L23" s="31"/>
    </row>
    <row r="24" spans="1:12" s="303" customFormat="1" ht="21" customHeight="1">
      <c r="A24" s="62"/>
      <c r="B24" s="185"/>
      <c r="C24" s="283"/>
      <c r="D24" s="286" t="s">
        <v>424</v>
      </c>
      <c r="E24" s="27">
        <v>20000</v>
      </c>
      <c r="F24" s="27">
        <v>20000</v>
      </c>
      <c r="G24" s="27">
        <v>20000</v>
      </c>
      <c r="H24" s="27">
        <v>20000</v>
      </c>
      <c r="I24" s="27">
        <v>20000</v>
      </c>
      <c r="J24" s="45"/>
      <c r="K24" s="53"/>
      <c r="L24" s="14"/>
    </row>
    <row r="25" spans="1:12" s="303" customFormat="1" ht="21" customHeight="1">
      <c r="A25" s="61"/>
      <c r="B25" s="287"/>
      <c r="C25" s="316"/>
      <c r="D25" s="342"/>
      <c r="E25" s="52"/>
      <c r="F25" s="52"/>
      <c r="G25" s="52"/>
      <c r="H25" s="52"/>
      <c r="I25" s="52"/>
      <c r="J25" s="7"/>
      <c r="K25" s="61"/>
      <c r="L25" s="7"/>
    </row>
    <row r="26" spans="1:15" s="303" customFormat="1" ht="21" customHeight="1">
      <c r="A26" s="673" t="s">
        <v>2252</v>
      </c>
      <c r="B26" s="673"/>
      <c r="C26" s="673"/>
      <c r="D26" s="673"/>
      <c r="E26" s="673"/>
      <c r="F26" s="673"/>
      <c r="G26" s="673"/>
      <c r="H26" s="673"/>
      <c r="I26" s="673"/>
      <c r="J26" s="673"/>
      <c r="K26" s="673"/>
      <c r="L26" s="673"/>
      <c r="M26" s="470"/>
      <c r="N26" s="470"/>
      <c r="O26" s="470"/>
    </row>
    <row r="27" spans="1:12" s="303" customFormat="1" ht="21" customHeight="1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267" t="s">
        <v>1167</v>
      </c>
    </row>
    <row r="28" spans="1:12" s="303" customFormat="1" ht="21" customHeight="1">
      <c r="A28" s="328" t="s">
        <v>187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245"/>
    </row>
    <row r="29" spans="1:12" s="303" customFormat="1" ht="21" customHeight="1">
      <c r="A29" s="246" t="s">
        <v>605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245"/>
    </row>
    <row r="30" spans="1:12" s="303" customFormat="1" ht="21" customHeight="1">
      <c r="A30" s="281" t="s">
        <v>168</v>
      </c>
      <c r="B30" s="282" t="s">
        <v>37</v>
      </c>
      <c r="C30" s="184" t="s">
        <v>38</v>
      </c>
      <c r="D30" s="281" t="s">
        <v>39</v>
      </c>
      <c r="E30" s="724" t="s">
        <v>818</v>
      </c>
      <c r="F30" s="725"/>
      <c r="G30" s="725"/>
      <c r="H30" s="725"/>
      <c r="I30" s="726"/>
      <c r="J30" s="282" t="s">
        <v>171</v>
      </c>
      <c r="K30" s="184" t="s">
        <v>40</v>
      </c>
      <c r="L30" s="282" t="s">
        <v>54</v>
      </c>
    </row>
    <row r="31" spans="1:12" s="303" customFormat="1" ht="21" customHeight="1">
      <c r="A31" s="340"/>
      <c r="B31" s="341"/>
      <c r="C31" s="57"/>
      <c r="D31" s="51" t="s">
        <v>169</v>
      </c>
      <c r="E31" s="58">
        <v>2561</v>
      </c>
      <c r="F31" s="58">
        <v>2562</v>
      </c>
      <c r="G31" s="38">
        <v>2563</v>
      </c>
      <c r="H31" s="282">
        <v>2564</v>
      </c>
      <c r="I31" s="282">
        <v>2565</v>
      </c>
      <c r="J31" s="58" t="s">
        <v>172</v>
      </c>
      <c r="K31" s="57"/>
      <c r="L31" s="58" t="s">
        <v>857</v>
      </c>
    </row>
    <row r="32" spans="1:12" s="303" customFormat="1" ht="21" customHeight="1">
      <c r="A32" s="76"/>
      <c r="B32" s="208"/>
      <c r="C32" s="83"/>
      <c r="D32" s="12"/>
      <c r="E32" s="14" t="s">
        <v>464</v>
      </c>
      <c r="F32" s="14" t="s">
        <v>464</v>
      </c>
      <c r="G32" s="12" t="s">
        <v>464</v>
      </c>
      <c r="H32" s="14" t="s">
        <v>464</v>
      </c>
      <c r="I32" s="14" t="s">
        <v>464</v>
      </c>
      <c r="J32" s="13"/>
      <c r="K32" s="83"/>
      <c r="L32" s="14"/>
    </row>
    <row r="33" spans="1:12" s="303" customFormat="1" ht="21" customHeight="1">
      <c r="A33" s="62"/>
      <c r="B33" s="185"/>
      <c r="C33" s="283"/>
      <c r="D33" s="286" t="s">
        <v>423</v>
      </c>
      <c r="E33" s="27">
        <v>20000</v>
      </c>
      <c r="F33" s="27">
        <v>20000</v>
      </c>
      <c r="G33" s="27">
        <v>20000</v>
      </c>
      <c r="H33" s="27">
        <v>20000</v>
      </c>
      <c r="I33" s="27">
        <v>20000</v>
      </c>
      <c r="J33" s="45"/>
      <c r="K33" s="53"/>
      <c r="L33" s="31"/>
    </row>
    <row r="34" spans="1:12" s="303" customFormat="1" ht="21" customHeight="1">
      <c r="A34" s="208"/>
      <c r="B34" s="196"/>
      <c r="C34" s="317"/>
      <c r="D34" s="327" t="s">
        <v>425</v>
      </c>
      <c r="E34" s="27">
        <v>20000</v>
      </c>
      <c r="F34" s="27">
        <v>20000</v>
      </c>
      <c r="G34" s="71">
        <v>0</v>
      </c>
      <c r="H34" s="71">
        <v>20000</v>
      </c>
      <c r="I34" s="71">
        <v>0</v>
      </c>
      <c r="J34" s="68"/>
      <c r="K34" s="83"/>
      <c r="L34" s="14"/>
    </row>
    <row r="35" spans="1:12" s="303" customFormat="1" ht="21" customHeight="1">
      <c r="A35" s="8">
        <v>2</v>
      </c>
      <c r="B35" s="47" t="s">
        <v>1184</v>
      </c>
      <c r="C35" s="62" t="s">
        <v>188</v>
      </c>
      <c r="D35" s="62" t="s">
        <v>1239</v>
      </c>
      <c r="E35" s="19">
        <v>35000</v>
      </c>
      <c r="F35" s="64">
        <v>35000</v>
      </c>
      <c r="G35" s="48">
        <v>35000</v>
      </c>
      <c r="H35" s="27">
        <v>35000</v>
      </c>
      <c r="I35" s="27">
        <v>35000</v>
      </c>
      <c r="J35" s="20" t="s">
        <v>1869</v>
      </c>
      <c r="K35" s="207" t="s">
        <v>1170</v>
      </c>
      <c r="L35" s="8" t="s">
        <v>1071</v>
      </c>
    </row>
    <row r="36" spans="1:12" s="303" customFormat="1" ht="21" customHeight="1">
      <c r="A36" s="14"/>
      <c r="B36" s="77" t="s">
        <v>1185</v>
      </c>
      <c r="C36" s="208" t="s">
        <v>156</v>
      </c>
      <c r="D36" s="208" t="s">
        <v>1034</v>
      </c>
      <c r="E36" s="89"/>
      <c r="F36" s="90"/>
      <c r="G36" s="88"/>
      <c r="H36" s="70"/>
      <c r="I36" s="70"/>
      <c r="J36" s="30" t="s">
        <v>1870</v>
      </c>
      <c r="K36" s="208" t="s">
        <v>647</v>
      </c>
      <c r="L36" s="14"/>
    </row>
    <row r="37" spans="1:12" s="303" customFormat="1" ht="21" customHeight="1">
      <c r="A37" s="8">
        <v>3</v>
      </c>
      <c r="B37" s="78" t="s">
        <v>17</v>
      </c>
      <c r="C37" s="207" t="s">
        <v>189</v>
      </c>
      <c r="D37" s="20" t="s">
        <v>4</v>
      </c>
      <c r="E37" s="52">
        <v>100000</v>
      </c>
      <c r="F37" s="19">
        <v>100000</v>
      </c>
      <c r="G37" s="52">
        <v>0</v>
      </c>
      <c r="H37" s="19">
        <v>100000</v>
      </c>
      <c r="I37" s="19">
        <v>100000</v>
      </c>
      <c r="J37" s="60" t="s">
        <v>607</v>
      </c>
      <c r="K37" s="61" t="s">
        <v>150</v>
      </c>
      <c r="L37" s="8" t="s">
        <v>1071</v>
      </c>
    </row>
    <row r="38" spans="1:12" s="303" customFormat="1" ht="21" customHeight="1">
      <c r="A38" s="14"/>
      <c r="B38" s="77" t="s">
        <v>42</v>
      </c>
      <c r="C38" s="208" t="s">
        <v>190</v>
      </c>
      <c r="D38" s="243" t="s">
        <v>46</v>
      </c>
      <c r="E38" s="88"/>
      <c r="F38" s="70"/>
      <c r="G38" s="88"/>
      <c r="H38" s="70"/>
      <c r="I38" s="70"/>
      <c r="J38" s="55" t="s">
        <v>608</v>
      </c>
      <c r="K38" s="83" t="s">
        <v>151</v>
      </c>
      <c r="L38" s="14"/>
    </row>
    <row r="39" spans="1:12" s="303" customFormat="1" ht="21" customHeight="1">
      <c r="A39" s="8">
        <v>4</v>
      </c>
      <c r="B39" s="78" t="s">
        <v>115</v>
      </c>
      <c r="C39" s="207" t="s">
        <v>189</v>
      </c>
      <c r="D39" s="207" t="s">
        <v>115</v>
      </c>
      <c r="E39" s="128">
        <v>100000</v>
      </c>
      <c r="F39" s="127">
        <v>100000</v>
      </c>
      <c r="G39" s="52">
        <v>0</v>
      </c>
      <c r="H39" s="127">
        <v>100000</v>
      </c>
      <c r="I39" s="284">
        <v>0</v>
      </c>
      <c r="J39" s="20" t="s">
        <v>1869</v>
      </c>
      <c r="K39" s="207" t="s">
        <v>1170</v>
      </c>
      <c r="L39" s="8" t="s">
        <v>1071</v>
      </c>
    </row>
    <row r="40" spans="1:12" s="303" customFormat="1" ht="21" customHeight="1">
      <c r="A40" s="14"/>
      <c r="B40" s="77" t="s">
        <v>111</v>
      </c>
      <c r="C40" s="208" t="s">
        <v>190</v>
      </c>
      <c r="D40" s="208" t="s">
        <v>116</v>
      </c>
      <c r="E40" s="88"/>
      <c r="F40" s="70"/>
      <c r="G40" s="88"/>
      <c r="H40" s="70"/>
      <c r="I40" s="70"/>
      <c r="J40" s="30" t="s">
        <v>1870</v>
      </c>
      <c r="K40" s="208" t="s">
        <v>647</v>
      </c>
      <c r="L40" s="14"/>
    </row>
    <row r="41" spans="1:12" s="303" customFormat="1" ht="21" customHeight="1">
      <c r="A41" s="8">
        <v>5</v>
      </c>
      <c r="B41" s="78" t="s">
        <v>1867</v>
      </c>
      <c r="C41" s="207" t="s">
        <v>289</v>
      </c>
      <c r="D41" s="207" t="s">
        <v>286</v>
      </c>
      <c r="E41" s="64">
        <v>15000</v>
      </c>
      <c r="F41" s="52">
        <v>15000</v>
      </c>
      <c r="G41" s="19">
        <v>15000</v>
      </c>
      <c r="H41" s="19">
        <v>15000</v>
      </c>
      <c r="I41" s="284">
        <v>0</v>
      </c>
      <c r="J41" s="20" t="s">
        <v>1869</v>
      </c>
      <c r="K41" s="61" t="s">
        <v>1171</v>
      </c>
      <c r="L41" s="8" t="s">
        <v>1071</v>
      </c>
    </row>
    <row r="42" spans="1:12" s="303" customFormat="1" ht="21" customHeight="1">
      <c r="A42" s="14"/>
      <c r="B42" s="77"/>
      <c r="C42" s="208" t="s">
        <v>295</v>
      </c>
      <c r="D42" s="208" t="s">
        <v>294</v>
      </c>
      <c r="E42" s="91"/>
      <c r="F42" s="90"/>
      <c r="G42" s="125"/>
      <c r="H42" s="90"/>
      <c r="I42" s="90"/>
      <c r="J42" s="30" t="s">
        <v>1870</v>
      </c>
      <c r="K42" s="83" t="s">
        <v>29</v>
      </c>
      <c r="L42" s="14"/>
    </row>
    <row r="43" spans="1:12" s="303" customFormat="1" ht="21" customHeight="1">
      <c r="A43" s="8">
        <v>6</v>
      </c>
      <c r="B43" s="61" t="s">
        <v>1178</v>
      </c>
      <c r="C43" s="201" t="s">
        <v>289</v>
      </c>
      <c r="D43" s="207" t="s">
        <v>1199</v>
      </c>
      <c r="E43" s="19">
        <v>15000</v>
      </c>
      <c r="F43" s="52">
        <v>15000</v>
      </c>
      <c r="G43" s="69">
        <v>0</v>
      </c>
      <c r="H43" s="19">
        <v>0</v>
      </c>
      <c r="I43" s="19">
        <v>15000</v>
      </c>
      <c r="J43" s="20" t="s">
        <v>1869</v>
      </c>
      <c r="K43" s="78" t="s">
        <v>1171</v>
      </c>
      <c r="L43" s="8" t="s">
        <v>1071</v>
      </c>
    </row>
    <row r="44" spans="1:12" s="303" customFormat="1" ht="21" customHeight="1">
      <c r="A44" s="31"/>
      <c r="B44" s="53" t="s">
        <v>1179</v>
      </c>
      <c r="C44" s="46" t="s">
        <v>293</v>
      </c>
      <c r="D44" s="30" t="s">
        <v>1200</v>
      </c>
      <c r="E44" s="86"/>
      <c r="F44" s="70"/>
      <c r="G44" s="88"/>
      <c r="H44" s="70"/>
      <c r="I44" s="70"/>
      <c r="J44" s="30" t="s">
        <v>1870</v>
      </c>
      <c r="K44" s="47" t="s">
        <v>29</v>
      </c>
      <c r="L44" s="31"/>
    </row>
    <row r="45" spans="1:12" s="303" customFormat="1" ht="21" customHeight="1">
      <c r="A45" s="14"/>
      <c r="B45" s="83"/>
      <c r="C45" s="76" t="s">
        <v>290</v>
      </c>
      <c r="D45" s="243" t="s">
        <v>1201</v>
      </c>
      <c r="E45" s="14"/>
      <c r="F45" s="63"/>
      <c r="G45" s="12"/>
      <c r="H45" s="14"/>
      <c r="I45" s="14"/>
      <c r="J45" s="270"/>
      <c r="K45" s="77"/>
      <c r="L45" s="14"/>
    </row>
    <row r="46" spans="1:12" s="303" customFormat="1" ht="21" customHeight="1">
      <c r="A46" s="31">
        <v>7</v>
      </c>
      <c r="B46" s="61" t="s">
        <v>1180</v>
      </c>
      <c r="C46" s="201" t="s">
        <v>289</v>
      </c>
      <c r="D46" s="201" t="s">
        <v>1202</v>
      </c>
      <c r="E46" s="69">
        <v>20000</v>
      </c>
      <c r="F46" s="19">
        <v>20000</v>
      </c>
      <c r="G46" s="19">
        <v>0</v>
      </c>
      <c r="H46" s="19">
        <v>20000</v>
      </c>
      <c r="I46" s="19">
        <v>0</v>
      </c>
      <c r="J46" s="20" t="s">
        <v>1869</v>
      </c>
      <c r="K46" s="78" t="s">
        <v>1171</v>
      </c>
      <c r="L46" s="6" t="s">
        <v>1071</v>
      </c>
    </row>
    <row r="47" spans="1:12" s="303" customFormat="1" ht="21" customHeight="1">
      <c r="A47" s="31"/>
      <c r="B47" s="53" t="s">
        <v>1186</v>
      </c>
      <c r="C47" s="46" t="s">
        <v>292</v>
      </c>
      <c r="D47" s="41" t="s">
        <v>1203</v>
      </c>
      <c r="E47" s="86"/>
      <c r="F47" s="70"/>
      <c r="G47" s="88"/>
      <c r="H47" s="70"/>
      <c r="I47" s="70"/>
      <c r="J47" s="30" t="s">
        <v>1870</v>
      </c>
      <c r="K47" s="47" t="s">
        <v>29</v>
      </c>
      <c r="L47" s="45"/>
    </row>
    <row r="48" spans="1:12" s="303" customFormat="1" ht="21" customHeight="1">
      <c r="A48" s="31"/>
      <c r="B48" s="83" t="s">
        <v>1187</v>
      </c>
      <c r="C48" s="76"/>
      <c r="D48" s="54" t="s">
        <v>1204</v>
      </c>
      <c r="E48" s="14"/>
      <c r="F48" s="63"/>
      <c r="G48" s="12"/>
      <c r="H48" s="14"/>
      <c r="I48" s="14"/>
      <c r="J48" s="271"/>
      <c r="K48" s="77"/>
      <c r="L48" s="68"/>
    </row>
    <row r="49" spans="1:12" s="303" customFormat="1" ht="21" customHeight="1">
      <c r="A49" s="8">
        <v>8</v>
      </c>
      <c r="B49" s="61" t="s">
        <v>1176</v>
      </c>
      <c r="C49" s="201" t="s">
        <v>289</v>
      </c>
      <c r="D49" s="201" t="s">
        <v>399</v>
      </c>
      <c r="E49" s="19">
        <v>15000</v>
      </c>
      <c r="F49" s="19">
        <v>15000</v>
      </c>
      <c r="G49" s="69">
        <v>0</v>
      </c>
      <c r="H49" s="19">
        <v>0</v>
      </c>
      <c r="I49" s="19">
        <v>15000</v>
      </c>
      <c r="J49" s="20" t="s">
        <v>1869</v>
      </c>
      <c r="K49" s="78" t="s">
        <v>1171</v>
      </c>
      <c r="L49" s="6" t="s">
        <v>1071</v>
      </c>
    </row>
    <row r="50" spans="1:12" s="303" customFormat="1" ht="21" customHeight="1">
      <c r="A50" s="31"/>
      <c r="B50" s="53" t="s">
        <v>1188</v>
      </c>
      <c r="C50" s="46" t="s">
        <v>400</v>
      </c>
      <c r="D50" s="41" t="s">
        <v>1205</v>
      </c>
      <c r="E50" s="86"/>
      <c r="F50" s="70"/>
      <c r="G50" s="88"/>
      <c r="H50" s="70"/>
      <c r="I50" s="70"/>
      <c r="J50" s="30" t="s">
        <v>1870</v>
      </c>
      <c r="K50" s="47" t="s">
        <v>29</v>
      </c>
      <c r="L50" s="45"/>
    </row>
    <row r="51" spans="1:12" s="303" customFormat="1" ht="21" customHeight="1">
      <c r="A51" s="14"/>
      <c r="B51" s="83" t="s">
        <v>1189</v>
      </c>
      <c r="C51" s="76" t="s">
        <v>401</v>
      </c>
      <c r="D51" s="12"/>
      <c r="E51" s="14"/>
      <c r="F51" s="63"/>
      <c r="G51" s="12"/>
      <c r="H51" s="14"/>
      <c r="I51" s="14"/>
      <c r="J51" s="271"/>
      <c r="K51" s="77"/>
      <c r="L51" s="68"/>
    </row>
    <row r="52" spans="1:12" s="303" customFormat="1" ht="21" customHeight="1">
      <c r="A52" s="673" t="s">
        <v>2253</v>
      </c>
      <c r="B52" s="673"/>
      <c r="C52" s="673"/>
      <c r="D52" s="673"/>
      <c r="E52" s="673"/>
      <c r="F52" s="673"/>
      <c r="G52" s="673"/>
      <c r="H52" s="673"/>
      <c r="I52" s="673"/>
      <c r="J52" s="673"/>
      <c r="K52" s="673"/>
      <c r="L52" s="673"/>
    </row>
    <row r="53" spans="1:12" s="303" customFormat="1" ht="21" customHeight="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267" t="s">
        <v>1167</v>
      </c>
    </row>
    <row r="54" spans="1:10" s="337" customFormat="1" ht="21" customHeight="1">
      <c r="A54" s="328" t="s">
        <v>187</v>
      </c>
      <c r="E54" s="244"/>
      <c r="F54" s="244"/>
      <c r="G54" s="244"/>
      <c r="H54" s="244"/>
      <c r="I54" s="244"/>
      <c r="J54" s="244"/>
    </row>
    <row r="55" spans="1:11" s="337" customFormat="1" ht="21" customHeight="1">
      <c r="A55" s="246" t="s">
        <v>605</v>
      </c>
      <c r="B55" s="246"/>
      <c r="C55" s="246"/>
      <c r="D55" s="246"/>
      <c r="E55" s="247"/>
      <c r="F55" s="247"/>
      <c r="G55" s="247"/>
      <c r="H55" s="247"/>
      <c r="I55" s="247"/>
      <c r="J55" s="247"/>
      <c r="K55" s="246"/>
    </row>
    <row r="56" spans="1:12" s="303" customFormat="1" ht="21" customHeight="1">
      <c r="A56" s="281" t="s">
        <v>168</v>
      </c>
      <c r="B56" s="282" t="s">
        <v>37</v>
      </c>
      <c r="C56" s="184" t="s">
        <v>38</v>
      </c>
      <c r="D56" s="281" t="s">
        <v>39</v>
      </c>
      <c r="E56" s="724" t="s">
        <v>818</v>
      </c>
      <c r="F56" s="725"/>
      <c r="G56" s="725"/>
      <c r="H56" s="725"/>
      <c r="I56" s="726"/>
      <c r="J56" s="282" t="s">
        <v>171</v>
      </c>
      <c r="K56" s="184" t="s">
        <v>40</v>
      </c>
      <c r="L56" s="282" t="s">
        <v>54</v>
      </c>
    </row>
    <row r="57" spans="1:12" s="303" customFormat="1" ht="21" customHeight="1">
      <c r="A57" s="340"/>
      <c r="B57" s="341"/>
      <c r="C57" s="57"/>
      <c r="D57" s="51" t="s">
        <v>169</v>
      </c>
      <c r="E57" s="58">
        <v>2561</v>
      </c>
      <c r="F57" s="58">
        <v>2562</v>
      </c>
      <c r="G57" s="38">
        <v>2563</v>
      </c>
      <c r="H57" s="282">
        <v>2564</v>
      </c>
      <c r="I57" s="282">
        <v>2565</v>
      </c>
      <c r="J57" s="58" t="s">
        <v>172</v>
      </c>
      <c r="K57" s="57"/>
      <c r="L57" s="58" t="s">
        <v>857</v>
      </c>
    </row>
    <row r="58" spans="1:12" s="303" customFormat="1" ht="21" customHeight="1">
      <c r="A58" s="76"/>
      <c r="B58" s="208"/>
      <c r="C58" s="83"/>
      <c r="D58" s="12"/>
      <c r="E58" s="14" t="s">
        <v>464</v>
      </c>
      <c r="F58" s="14" t="s">
        <v>464</v>
      </c>
      <c r="G58" s="12" t="s">
        <v>464</v>
      </c>
      <c r="H58" s="14" t="s">
        <v>464</v>
      </c>
      <c r="I58" s="14" t="s">
        <v>464</v>
      </c>
      <c r="J58" s="13"/>
      <c r="K58" s="83"/>
      <c r="L58" s="14"/>
    </row>
    <row r="59" spans="1:12" s="303" customFormat="1" ht="21" customHeight="1">
      <c r="A59" s="8">
        <v>9</v>
      </c>
      <c r="B59" s="61" t="s">
        <v>1190</v>
      </c>
      <c r="C59" s="201" t="s">
        <v>289</v>
      </c>
      <c r="D59" s="201" t="s">
        <v>1206</v>
      </c>
      <c r="E59" s="19">
        <v>15000</v>
      </c>
      <c r="F59" s="19">
        <v>15000</v>
      </c>
      <c r="G59" s="391">
        <v>15000</v>
      </c>
      <c r="H59" s="391">
        <v>15000</v>
      </c>
      <c r="I59" s="69">
        <v>0</v>
      </c>
      <c r="J59" s="20" t="s">
        <v>1869</v>
      </c>
      <c r="K59" s="78" t="s">
        <v>1171</v>
      </c>
      <c r="L59" s="6" t="s">
        <v>1071</v>
      </c>
    </row>
    <row r="60" spans="1:12" s="303" customFormat="1" ht="21" customHeight="1">
      <c r="A60" s="31"/>
      <c r="B60" s="53" t="s">
        <v>1191</v>
      </c>
      <c r="C60" s="46" t="s">
        <v>724</v>
      </c>
      <c r="D60" s="41" t="s">
        <v>1207</v>
      </c>
      <c r="E60" s="70"/>
      <c r="F60" s="88"/>
      <c r="G60" s="86"/>
      <c r="H60" s="70"/>
      <c r="I60" s="70"/>
      <c r="J60" s="30" t="s">
        <v>1870</v>
      </c>
      <c r="K60" s="47" t="s">
        <v>29</v>
      </c>
      <c r="L60" s="45"/>
    </row>
    <row r="61" spans="1:12" s="303" customFormat="1" ht="21" customHeight="1">
      <c r="A61" s="14"/>
      <c r="B61" s="83" t="s">
        <v>725</v>
      </c>
      <c r="C61" s="76" t="s">
        <v>725</v>
      </c>
      <c r="D61" s="54"/>
      <c r="E61" s="90"/>
      <c r="F61" s="91"/>
      <c r="G61" s="89"/>
      <c r="H61" s="90"/>
      <c r="I61" s="90"/>
      <c r="J61" s="55"/>
      <c r="K61" s="83"/>
      <c r="L61" s="14"/>
    </row>
    <row r="62" spans="1:12" s="303" customFormat="1" ht="21" customHeight="1">
      <c r="A62" s="8">
        <v>10</v>
      </c>
      <c r="B62" s="61" t="s">
        <v>1181</v>
      </c>
      <c r="C62" s="201" t="s">
        <v>188</v>
      </c>
      <c r="D62" s="207" t="s">
        <v>1212</v>
      </c>
      <c r="E62" s="127">
        <v>30000</v>
      </c>
      <c r="F62" s="127">
        <v>30000</v>
      </c>
      <c r="G62" s="127">
        <v>30000</v>
      </c>
      <c r="H62" s="127">
        <v>30000</v>
      </c>
      <c r="I62" s="19">
        <v>0</v>
      </c>
      <c r="J62" s="20" t="s">
        <v>1869</v>
      </c>
      <c r="K62" s="78" t="s">
        <v>1171</v>
      </c>
      <c r="L62" s="6" t="s">
        <v>1071</v>
      </c>
    </row>
    <row r="63" spans="1:12" s="303" customFormat="1" ht="21" customHeight="1">
      <c r="A63" s="31"/>
      <c r="B63" s="53" t="s">
        <v>1182</v>
      </c>
      <c r="C63" s="46" t="s">
        <v>156</v>
      </c>
      <c r="D63" s="62" t="s">
        <v>1213</v>
      </c>
      <c r="E63" s="86"/>
      <c r="F63" s="86"/>
      <c r="G63" s="70"/>
      <c r="H63" s="70"/>
      <c r="I63" s="70"/>
      <c r="J63" s="30" t="s">
        <v>1870</v>
      </c>
      <c r="K63" s="47" t="s">
        <v>29</v>
      </c>
      <c r="L63" s="45"/>
    </row>
    <row r="64" spans="1:12" s="303" customFormat="1" ht="21" customHeight="1">
      <c r="A64" s="14"/>
      <c r="B64" s="53"/>
      <c r="C64" s="46"/>
      <c r="D64" s="208" t="s">
        <v>1214</v>
      </c>
      <c r="E64" s="86"/>
      <c r="F64" s="89"/>
      <c r="G64" s="90"/>
      <c r="H64" s="70"/>
      <c r="I64" s="70"/>
      <c r="J64" s="243"/>
      <c r="K64" s="47"/>
      <c r="L64" s="45"/>
    </row>
    <row r="65" spans="1:12" s="303" customFormat="1" ht="21" customHeight="1">
      <c r="A65" s="8">
        <v>11</v>
      </c>
      <c r="B65" s="61" t="s">
        <v>1176</v>
      </c>
      <c r="C65" s="201" t="s">
        <v>289</v>
      </c>
      <c r="D65" s="207" t="s">
        <v>1208</v>
      </c>
      <c r="E65" s="69">
        <v>15000</v>
      </c>
      <c r="F65" s="19">
        <v>15000</v>
      </c>
      <c r="G65" s="52">
        <v>0</v>
      </c>
      <c r="H65" s="19">
        <v>0</v>
      </c>
      <c r="I65" s="19">
        <v>15000</v>
      </c>
      <c r="J65" s="20" t="s">
        <v>1869</v>
      </c>
      <c r="K65" s="78" t="s">
        <v>1171</v>
      </c>
      <c r="L65" s="6" t="s">
        <v>1071</v>
      </c>
    </row>
    <row r="66" spans="1:12" s="303" customFormat="1" ht="21" customHeight="1">
      <c r="A66" s="31"/>
      <c r="B66" s="53" t="s">
        <v>1192</v>
      </c>
      <c r="C66" s="46" t="s">
        <v>726</v>
      </c>
      <c r="D66" s="62" t="s">
        <v>1209</v>
      </c>
      <c r="E66" s="86"/>
      <c r="F66" s="70"/>
      <c r="G66" s="88"/>
      <c r="H66" s="70"/>
      <c r="I66" s="70"/>
      <c r="J66" s="30" t="s">
        <v>1870</v>
      </c>
      <c r="K66" s="47" t="s">
        <v>29</v>
      </c>
      <c r="L66" s="45"/>
    </row>
    <row r="67" spans="1:12" s="303" customFormat="1" ht="21" customHeight="1">
      <c r="A67" s="31"/>
      <c r="B67" s="83" t="s">
        <v>727</v>
      </c>
      <c r="C67" s="76" t="s">
        <v>727</v>
      </c>
      <c r="D67" s="62"/>
      <c r="E67" s="86"/>
      <c r="F67" s="90"/>
      <c r="G67" s="88"/>
      <c r="H67" s="70"/>
      <c r="I67" s="70"/>
      <c r="J67" s="33"/>
      <c r="K67" s="47"/>
      <c r="L67" s="45"/>
    </row>
    <row r="68" spans="1:12" s="303" customFormat="1" ht="21" customHeight="1">
      <c r="A68" s="31">
        <v>12</v>
      </c>
      <c r="B68" s="265" t="s">
        <v>1176</v>
      </c>
      <c r="C68" s="265" t="s">
        <v>188</v>
      </c>
      <c r="D68" s="268" t="s">
        <v>402</v>
      </c>
      <c r="E68" s="19">
        <v>15000</v>
      </c>
      <c r="F68" s="19">
        <v>15000</v>
      </c>
      <c r="G68" s="69">
        <v>0</v>
      </c>
      <c r="H68" s="19">
        <v>15000</v>
      </c>
      <c r="I68" s="19">
        <v>0</v>
      </c>
      <c r="J68" s="20" t="s">
        <v>1869</v>
      </c>
      <c r="K68" s="78" t="s">
        <v>1171</v>
      </c>
      <c r="L68" s="6" t="s">
        <v>1071</v>
      </c>
    </row>
    <row r="69" spans="1:12" s="303" customFormat="1" ht="21" customHeight="1">
      <c r="A69" s="31"/>
      <c r="B69" s="196" t="s">
        <v>1183</v>
      </c>
      <c r="C69" s="269" t="s">
        <v>156</v>
      </c>
      <c r="D69" s="208" t="s">
        <v>1210</v>
      </c>
      <c r="E69" s="86"/>
      <c r="F69" s="70"/>
      <c r="G69" s="88"/>
      <c r="H69" s="70"/>
      <c r="I69" s="70"/>
      <c r="J69" s="30" t="s">
        <v>1870</v>
      </c>
      <c r="K69" s="47" t="s">
        <v>29</v>
      </c>
      <c r="L69" s="45"/>
    </row>
    <row r="70" spans="1:12" s="303" customFormat="1" ht="21" customHeight="1">
      <c r="A70" s="8">
        <v>13</v>
      </c>
      <c r="B70" s="61" t="s">
        <v>1195</v>
      </c>
      <c r="C70" s="201" t="s">
        <v>289</v>
      </c>
      <c r="D70" s="207" t="s">
        <v>1202</v>
      </c>
      <c r="E70" s="19">
        <v>15000</v>
      </c>
      <c r="F70" s="19">
        <v>15000</v>
      </c>
      <c r="G70" s="69">
        <v>0</v>
      </c>
      <c r="H70" s="69">
        <v>0</v>
      </c>
      <c r="I70" s="127">
        <v>15000</v>
      </c>
      <c r="J70" s="20" t="s">
        <v>1869</v>
      </c>
      <c r="K70" s="78" t="s">
        <v>1171</v>
      </c>
      <c r="L70" s="6" t="s">
        <v>1071</v>
      </c>
    </row>
    <row r="71" spans="1:12" s="303" customFormat="1" ht="21" customHeight="1">
      <c r="A71" s="14"/>
      <c r="B71" s="83" t="s">
        <v>1196</v>
      </c>
      <c r="C71" s="76" t="s">
        <v>291</v>
      </c>
      <c r="D71" s="243" t="s">
        <v>1211</v>
      </c>
      <c r="E71" s="89"/>
      <c r="F71" s="90"/>
      <c r="G71" s="91"/>
      <c r="H71" s="89"/>
      <c r="I71" s="89"/>
      <c r="J71" s="30" t="s">
        <v>1870</v>
      </c>
      <c r="K71" s="47" t="s">
        <v>29</v>
      </c>
      <c r="L71" s="45"/>
    </row>
    <row r="72" spans="1:12" s="303" customFormat="1" ht="21" customHeight="1">
      <c r="A72" s="31">
        <v>14</v>
      </c>
      <c r="B72" s="201" t="s">
        <v>426</v>
      </c>
      <c r="C72" s="207" t="s">
        <v>130</v>
      </c>
      <c r="D72" s="61" t="s">
        <v>426</v>
      </c>
      <c r="E72" s="127">
        <v>200000</v>
      </c>
      <c r="F72" s="127">
        <v>200000</v>
      </c>
      <c r="G72" s="69">
        <v>0</v>
      </c>
      <c r="H72" s="127">
        <v>200000</v>
      </c>
      <c r="I72" s="69">
        <v>0</v>
      </c>
      <c r="J72" s="20" t="s">
        <v>711</v>
      </c>
      <c r="K72" s="207" t="s">
        <v>1170</v>
      </c>
      <c r="L72" s="6" t="s">
        <v>1071</v>
      </c>
    </row>
    <row r="73" spans="1:12" s="303" customFormat="1" ht="21" customHeight="1">
      <c r="A73" s="14"/>
      <c r="B73" s="197"/>
      <c r="C73" s="208" t="s">
        <v>398</v>
      </c>
      <c r="D73" s="83"/>
      <c r="E73" s="90"/>
      <c r="F73" s="90"/>
      <c r="G73" s="91"/>
      <c r="H73" s="90"/>
      <c r="I73" s="90"/>
      <c r="J73" s="243" t="s">
        <v>1216</v>
      </c>
      <c r="K73" s="208" t="s">
        <v>647</v>
      </c>
      <c r="L73" s="208"/>
    </row>
    <row r="74" spans="1:12" s="303" customFormat="1" ht="21" customHeight="1">
      <c r="A74" s="37"/>
      <c r="B74" s="186"/>
      <c r="C74" s="53"/>
      <c r="D74" s="53"/>
      <c r="E74" s="88"/>
      <c r="F74" s="88"/>
      <c r="G74" s="88"/>
      <c r="H74" s="88"/>
      <c r="I74" s="88"/>
      <c r="J74" s="42"/>
      <c r="K74" s="53"/>
      <c r="L74" s="53"/>
    </row>
    <row r="75" spans="1:12" s="303" customFormat="1" ht="21" customHeight="1">
      <c r="A75" s="37"/>
      <c r="B75" s="186"/>
      <c r="C75" s="53"/>
      <c r="D75" s="53"/>
      <c r="E75" s="88"/>
      <c r="F75" s="88"/>
      <c r="G75" s="88"/>
      <c r="H75" s="88"/>
      <c r="I75" s="88"/>
      <c r="J75" s="42"/>
      <c r="K75" s="53"/>
      <c r="L75" s="53"/>
    </row>
    <row r="76" spans="1:12" s="303" customFormat="1" ht="21" customHeight="1">
      <c r="A76" s="37"/>
      <c r="B76" s="186"/>
      <c r="C76" s="53"/>
      <c r="D76" s="53"/>
      <c r="E76" s="88"/>
      <c r="F76" s="88"/>
      <c r="G76" s="88"/>
      <c r="H76" s="88"/>
      <c r="I76" s="88"/>
      <c r="J76" s="42"/>
      <c r="K76" s="53"/>
      <c r="L76" s="53"/>
    </row>
    <row r="77" spans="1:12" s="303" customFormat="1" ht="21" customHeight="1">
      <c r="A77" s="37"/>
      <c r="B77" s="186"/>
      <c r="C77" s="53"/>
      <c r="D77" s="53"/>
      <c r="E77" s="88"/>
      <c r="F77" s="88"/>
      <c r="G77" s="88"/>
      <c r="H77" s="88"/>
      <c r="I77" s="88"/>
      <c r="J77" s="42"/>
      <c r="K77" s="53"/>
      <c r="L77" s="53"/>
    </row>
    <row r="78" spans="1:12" s="303" customFormat="1" ht="21" customHeight="1">
      <c r="A78" s="673" t="s">
        <v>2254</v>
      </c>
      <c r="B78" s="673"/>
      <c r="C78" s="673"/>
      <c r="D78" s="673"/>
      <c r="E78" s="673"/>
      <c r="F78" s="673"/>
      <c r="G78" s="673"/>
      <c r="H78" s="673"/>
      <c r="I78" s="673"/>
      <c r="J78" s="673"/>
      <c r="K78" s="673"/>
      <c r="L78" s="673"/>
    </row>
    <row r="79" spans="1:12" s="303" customFormat="1" ht="21" customHeight="1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267" t="s">
        <v>1167</v>
      </c>
    </row>
    <row r="80" spans="1:12" s="303" customFormat="1" ht="21" customHeight="1">
      <c r="A80" s="328" t="s">
        <v>187</v>
      </c>
      <c r="B80" s="337"/>
      <c r="C80" s="337"/>
      <c r="D80" s="337"/>
      <c r="E80" s="244"/>
      <c r="F80" s="244"/>
      <c r="G80" s="244"/>
      <c r="H80" s="244"/>
      <c r="I80" s="244"/>
      <c r="J80" s="244"/>
      <c r="K80" s="337"/>
      <c r="L80" s="337"/>
    </row>
    <row r="81" spans="1:12" s="303" customFormat="1" ht="21" customHeight="1">
      <c r="A81" s="246" t="s">
        <v>605</v>
      </c>
      <c r="B81" s="246"/>
      <c r="C81" s="246"/>
      <c r="D81" s="246"/>
      <c r="E81" s="247"/>
      <c r="F81" s="247"/>
      <c r="G81" s="247"/>
      <c r="H81" s="247"/>
      <c r="I81" s="247"/>
      <c r="J81" s="247"/>
      <c r="K81" s="246"/>
      <c r="L81" s="337"/>
    </row>
    <row r="82" spans="1:12" s="303" customFormat="1" ht="21" customHeight="1">
      <c r="A82" s="281" t="s">
        <v>168</v>
      </c>
      <c r="B82" s="282" t="s">
        <v>37</v>
      </c>
      <c r="C82" s="184" t="s">
        <v>38</v>
      </c>
      <c r="D82" s="281" t="s">
        <v>39</v>
      </c>
      <c r="E82" s="724" t="s">
        <v>818</v>
      </c>
      <c r="F82" s="725"/>
      <c r="G82" s="725"/>
      <c r="H82" s="725"/>
      <c r="I82" s="726"/>
      <c r="J82" s="282" t="s">
        <v>171</v>
      </c>
      <c r="K82" s="184" t="s">
        <v>40</v>
      </c>
      <c r="L82" s="282" t="s">
        <v>54</v>
      </c>
    </row>
    <row r="83" spans="1:12" s="303" customFormat="1" ht="21" customHeight="1">
      <c r="A83" s="340"/>
      <c r="B83" s="341"/>
      <c r="C83" s="57"/>
      <c r="D83" s="51" t="s">
        <v>169</v>
      </c>
      <c r="E83" s="58">
        <v>2561</v>
      </c>
      <c r="F83" s="58">
        <v>2562</v>
      </c>
      <c r="G83" s="38">
        <v>2563</v>
      </c>
      <c r="H83" s="282">
        <v>2564</v>
      </c>
      <c r="I83" s="282">
        <v>2565</v>
      </c>
      <c r="J83" s="58" t="s">
        <v>172</v>
      </c>
      <c r="K83" s="57"/>
      <c r="L83" s="58" t="s">
        <v>857</v>
      </c>
    </row>
    <row r="84" spans="1:12" s="303" customFormat="1" ht="21" customHeight="1">
      <c r="A84" s="76"/>
      <c r="B84" s="208"/>
      <c r="C84" s="83"/>
      <c r="D84" s="12"/>
      <c r="E84" s="14" t="s">
        <v>464</v>
      </c>
      <c r="F84" s="14" t="s">
        <v>464</v>
      </c>
      <c r="G84" s="12" t="s">
        <v>464</v>
      </c>
      <c r="H84" s="14" t="s">
        <v>464</v>
      </c>
      <c r="I84" s="14" t="s">
        <v>464</v>
      </c>
      <c r="J84" s="13"/>
      <c r="K84" s="83"/>
      <c r="L84" s="14"/>
    </row>
    <row r="85" spans="1:12" s="303" customFormat="1" ht="21" customHeight="1">
      <c r="A85" s="8">
        <v>15</v>
      </c>
      <c r="B85" s="61" t="s">
        <v>1219</v>
      </c>
      <c r="C85" s="207" t="s">
        <v>485</v>
      </c>
      <c r="D85" s="61" t="s">
        <v>368</v>
      </c>
      <c r="E85" s="19">
        <v>200000</v>
      </c>
      <c r="F85" s="19">
        <v>200000</v>
      </c>
      <c r="G85" s="19">
        <v>0</v>
      </c>
      <c r="H85" s="19">
        <v>200000</v>
      </c>
      <c r="I85" s="64">
        <v>0</v>
      </c>
      <c r="J85" s="60" t="s">
        <v>1217</v>
      </c>
      <c r="K85" s="207" t="s">
        <v>1174</v>
      </c>
      <c r="L85" s="6" t="s">
        <v>1071</v>
      </c>
    </row>
    <row r="86" spans="1:12" s="303" customFormat="1" ht="21" customHeight="1">
      <c r="A86" s="31"/>
      <c r="B86" s="53" t="s">
        <v>1220</v>
      </c>
      <c r="C86" s="62" t="s">
        <v>437</v>
      </c>
      <c r="D86" s="42" t="s">
        <v>1222</v>
      </c>
      <c r="E86" s="70"/>
      <c r="F86" s="86"/>
      <c r="G86" s="70"/>
      <c r="H86" s="70"/>
      <c r="I86" s="87"/>
      <c r="J86" s="33" t="s">
        <v>1218</v>
      </c>
      <c r="K86" s="62" t="s">
        <v>1175</v>
      </c>
      <c r="L86" s="45"/>
    </row>
    <row r="87" spans="1:12" s="303" customFormat="1" ht="21" customHeight="1">
      <c r="A87" s="14"/>
      <c r="B87" s="83"/>
      <c r="C87" s="208"/>
      <c r="D87" s="79" t="s">
        <v>1221</v>
      </c>
      <c r="E87" s="14"/>
      <c r="F87" s="12"/>
      <c r="G87" s="14"/>
      <c r="H87" s="14"/>
      <c r="I87" s="68"/>
      <c r="J87" s="55"/>
      <c r="K87" s="208" t="s">
        <v>401</v>
      </c>
      <c r="L87" s="68"/>
    </row>
    <row r="88" spans="1:12" s="303" customFormat="1" ht="21" customHeight="1">
      <c r="A88" s="8">
        <v>16</v>
      </c>
      <c r="B88" s="53" t="s">
        <v>1674</v>
      </c>
      <c r="C88" s="62" t="s">
        <v>130</v>
      </c>
      <c r="D88" s="53" t="s">
        <v>565</v>
      </c>
      <c r="E88" s="127">
        <v>250000</v>
      </c>
      <c r="F88" s="127">
        <v>250000</v>
      </c>
      <c r="G88" s="19">
        <v>0</v>
      </c>
      <c r="H88" s="19">
        <v>0</v>
      </c>
      <c r="I88" s="127">
        <v>250000</v>
      </c>
      <c r="J88" s="41" t="s">
        <v>711</v>
      </c>
      <c r="K88" s="62" t="s">
        <v>1170</v>
      </c>
      <c r="L88" s="6" t="s">
        <v>1071</v>
      </c>
    </row>
    <row r="89" spans="1:12" s="303" customFormat="1" ht="21" customHeight="1">
      <c r="A89" s="14"/>
      <c r="B89" s="197" t="s">
        <v>1675</v>
      </c>
      <c r="C89" s="208" t="s">
        <v>398</v>
      </c>
      <c r="D89" s="83"/>
      <c r="E89" s="70"/>
      <c r="F89" s="70"/>
      <c r="G89" s="88"/>
      <c r="H89" s="70"/>
      <c r="I89" s="86"/>
      <c r="J89" s="54" t="s">
        <v>1216</v>
      </c>
      <c r="K89" s="208" t="s">
        <v>647</v>
      </c>
      <c r="L89" s="77"/>
    </row>
    <row r="90" spans="1:12" s="303" customFormat="1" ht="21" customHeight="1">
      <c r="A90" s="724" t="s">
        <v>2018</v>
      </c>
      <c r="B90" s="725"/>
      <c r="C90" s="725"/>
      <c r="D90" s="726"/>
      <c r="E90" s="169">
        <f>E14+E35+E37+E39+E41+E43+E46+E49+E59+E62+E65+E68+E70+E120+E72+E116+E85+E88</f>
        <v>1305000</v>
      </c>
      <c r="F90" s="169">
        <f>F14+F35+F37+F39+F41+F43+F46+F49+F59+F62+F65+F68+F70+F120+F72+F116+F85+F88</f>
        <v>1305000</v>
      </c>
      <c r="G90" s="169">
        <f>G14+G35+G37+G39+G41+G43+G46+G49+G59+G62+G65+G68+G70+G120+G72+G116+G85+G88</f>
        <v>135000</v>
      </c>
      <c r="H90" s="169">
        <f>H14+H35+H37+H39+H41+H43+H46+H49+H59+H62+H65+H68+H70+H120+H72+H116+H85+H88</f>
        <v>940000</v>
      </c>
      <c r="I90" s="546">
        <f>I14+I35+I37+I39+I41+I43+I46+I49+I59+I62+I65+I68+I70+I120+I72+I116+I85+I88</f>
        <v>685000</v>
      </c>
      <c r="J90" s="272"/>
      <c r="K90" s="323"/>
      <c r="L90" s="322"/>
    </row>
    <row r="91" s="303" customFormat="1" ht="21" customHeight="1"/>
    <row r="92" s="303" customFormat="1" ht="21" customHeight="1"/>
    <row r="93" s="303" customFormat="1" ht="21" customHeight="1"/>
    <row r="94" s="303" customFormat="1" ht="21" customHeight="1"/>
    <row r="95" s="303" customFormat="1" ht="21" customHeight="1"/>
    <row r="96" s="303" customFormat="1" ht="21" customHeight="1"/>
    <row r="97" s="303" customFormat="1" ht="21" customHeight="1"/>
    <row r="98" s="303" customFormat="1" ht="21" customHeight="1"/>
    <row r="99" s="303" customFormat="1" ht="21" customHeight="1"/>
    <row r="100" s="303" customFormat="1" ht="21" customHeight="1"/>
    <row r="101" s="303" customFormat="1" ht="21" customHeight="1"/>
    <row r="102" s="303" customFormat="1" ht="21" customHeight="1"/>
    <row r="103" s="303" customFormat="1" ht="21" customHeight="1"/>
    <row r="104" spans="1:12" s="303" customFormat="1" ht="21" customHeight="1">
      <c r="A104" s="673" t="s">
        <v>2255</v>
      </c>
      <c r="B104" s="673"/>
      <c r="C104" s="673"/>
      <c r="D104" s="673"/>
      <c r="E104" s="673"/>
      <c r="F104" s="673"/>
      <c r="G104" s="673"/>
      <c r="H104" s="673"/>
      <c r="I104" s="673"/>
      <c r="J104" s="673"/>
      <c r="K104" s="673"/>
      <c r="L104" s="673"/>
    </row>
    <row r="105" ht="21" customHeight="1">
      <c r="L105" s="267" t="s">
        <v>1167</v>
      </c>
    </row>
    <row r="106" spans="1:12" ht="21" customHeight="1">
      <c r="A106" s="727" t="s">
        <v>35</v>
      </c>
      <c r="B106" s="727"/>
      <c r="C106" s="727"/>
      <c r="D106" s="727"/>
      <c r="E106" s="727"/>
      <c r="F106" s="727"/>
      <c r="G106" s="727"/>
      <c r="H106" s="727"/>
      <c r="I106" s="727"/>
      <c r="J106" s="727"/>
      <c r="K106" s="727"/>
      <c r="L106" s="727"/>
    </row>
    <row r="107" spans="1:13" s="337" customFormat="1" ht="21" customHeight="1">
      <c r="A107" s="727" t="s">
        <v>985</v>
      </c>
      <c r="B107" s="727"/>
      <c r="C107" s="727"/>
      <c r="D107" s="727"/>
      <c r="E107" s="727"/>
      <c r="F107" s="727"/>
      <c r="G107" s="727"/>
      <c r="H107" s="727"/>
      <c r="I107" s="727"/>
      <c r="J107" s="727"/>
      <c r="K107" s="727"/>
      <c r="L107" s="727"/>
      <c r="M107" s="244"/>
    </row>
    <row r="108" spans="1:13" s="337" customFormat="1" ht="21" customHeight="1">
      <c r="A108" s="727" t="s">
        <v>36</v>
      </c>
      <c r="B108" s="727"/>
      <c r="C108" s="727"/>
      <c r="D108" s="727"/>
      <c r="E108" s="727"/>
      <c r="F108" s="727"/>
      <c r="G108" s="727"/>
      <c r="H108" s="727"/>
      <c r="I108" s="727"/>
      <c r="J108" s="727"/>
      <c r="K108" s="727"/>
      <c r="L108" s="727"/>
      <c r="M108" s="244"/>
    </row>
    <row r="109" spans="1:13" s="337" customFormat="1" ht="21" customHeight="1">
      <c r="A109" s="328" t="s">
        <v>852</v>
      </c>
      <c r="E109" s="244"/>
      <c r="F109" s="244"/>
      <c r="G109" s="244"/>
      <c r="H109" s="244"/>
      <c r="I109" s="244"/>
      <c r="J109" s="244"/>
      <c r="L109" s="245"/>
      <c r="M109" s="244"/>
    </row>
    <row r="110" spans="1:13" s="337" customFormat="1" ht="21" customHeight="1">
      <c r="A110" s="328" t="s">
        <v>853</v>
      </c>
      <c r="E110" s="244"/>
      <c r="F110" s="244"/>
      <c r="G110" s="244"/>
      <c r="H110" s="244"/>
      <c r="I110" s="244"/>
      <c r="J110" s="244"/>
      <c r="M110" s="244"/>
    </row>
    <row r="111" spans="1:12" s="303" customFormat="1" ht="21" customHeight="1">
      <c r="A111" s="328" t="s">
        <v>2210</v>
      </c>
      <c r="B111" s="337"/>
      <c r="C111" s="337"/>
      <c r="D111" s="337"/>
      <c r="E111" s="244"/>
      <c r="F111" s="244"/>
      <c r="G111" s="244"/>
      <c r="H111" s="244"/>
      <c r="I111" s="244"/>
      <c r="J111" s="244"/>
      <c r="K111" s="337"/>
      <c r="L111" s="337"/>
    </row>
    <row r="112" spans="1:12" s="303" customFormat="1" ht="21" customHeight="1">
      <c r="A112" s="246" t="s">
        <v>2211</v>
      </c>
      <c r="B112" s="246"/>
      <c r="C112" s="246"/>
      <c r="D112" s="246"/>
      <c r="E112" s="247"/>
      <c r="F112" s="247"/>
      <c r="G112" s="247"/>
      <c r="H112" s="247"/>
      <c r="I112" s="247"/>
      <c r="J112" s="247"/>
      <c r="K112" s="246"/>
      <c r="L112" s="337"/>
    </row>
    <row r="113" spans="1:12" s="303" customFormat="1" ht="21" customHeight="1">
      <c r="A113" s="281" t="s">
        <v>168</v>
      </c>
      <c r="B113" s="282" t="s">
        <v>37</v>
      </c>
      <c r="C113" s="184" t="s">
        <v>38</v>
      </c>
      <c r="D113" s="281" t="s">
        <v>39</v>
      </c>
      <c r="E113" s="724" t="s">
        <v>818</v>
      </c>
      <c r="F113" s="725"/>
      <c r="G113" s="725"/>
      <c r="H113" s="725"/>
      <c r="I113" s="726"/>
      <c r="J113" s="282" t="s">
        <v>171</v>
      </c>
      <c r="K113" s="184" t="s">
        <v>40</v>
      </c>
      <c r="L113" s="282" t="s">
        <v>54</v>
      </c>
    </row>
    <row r="114" spans="1:12" s="310" customFormat="1" ht="21" customHeight="1">
      <c r="A114" s="340"/>
      <c r="B114" s="341"/>
      <c r="C114" s="57"/>
      <c r="D114" s="51" t="s">
        <v>169</v>
      </c>
      <c r="E114" s="58">
        <v>2561</v>
      </c>
      <c r="F114" s="58">
        <v>2562</v>
      </c>
      <c r="G114" s="38">
        <v>2563</v>
      </c>
      <c r="H114" s="282">
        <v>2564</v>
      </c>
      <c r="I114" s="282">
        <v>2565</v>
      </c>
      <c r="J114" s="58" t="s">
        <v>172</v>
      </c>
      <c r="K114" s="57"/>
      <c r="L114" s="58" t="s">
        <v>857</v>
      </c>
    </row>
    <row r="115" spans="1:12" s="310" customFormat="1" ht="21" customHeight="1">
      <c r="A115" s="76"/>
      <c r="B115" s="208"/>
      <c r="C115" s="83"/>
      <c r="D115" s="12"/>
      <c r="E115" s="14" t="s">
        <v>464</v>
      </c>
      <c r="F115" s="14" t="s">
        <v>464</v>
      </c>
      <c r="G115" s="12" t="s">
        <v>464</v>
      </c>
      <c r="H115" s="14" t="s">
        <v>464</v>
      </c>
      <c r="I115" s="14" t="s">
        <v>464</v>
      </c>
      <c r="J115" s="13"/>
      <c r="K115" s="83"/>
      <c r="L115" s="14"/>
    </row>
    <row r="116" spans="1:12" s="310" customFormat="1" ht="21" customHeight="1">
      <c r="A116" s="5">
        <v>1</v>
      </c>
      <c r="B116" s="291" t="s">
        <v>1243</v>
      </c>
      <c r="C116" s="338" t="s">
        <v>1247</v>
      </c>
      <c r="D116" s="291" t="s">
        <v>1245</v>
      </c>
      <c r="E116" s="127">
        <v>50000</v>
      </c>
      <c r="F116" s="127">
        <v>50000</v>
      </c>
      <c r="G116" s="69">
        <v>0</v>
      </c>
      <c r="H116" s="127">
        <v>50000</v>
      </c>
      <c r="I116" s="127">
        <v>50000</v>
      </c>
      <c r="J116" s="20" t="s">
        <v>287</v>
      </c>
      <c r="K116" s="321" t="s">
        <v>986</v>
      </c>
      <c r="L116" s="6" t="s">
        <v>1071</v>
      </c>
    </row>
    <row r="117" spans="1:12" s="303" customFormat="1" ht="21" customHeight="1">
      <c r="A117" s="46"/>
      <c r="B117" s="185" t="s">
        <v>1244</v>
      </c>
      <c r="C117" s="62" t="s">
        <v>1242</v>
      </c>
      <c r="D117" s="269" t="s">
        <v>1246</v>
      </c>
      <c r="E117" s="65"/>
      <c r="F117" s="65"/>
      <c r="G117" s="133"/>
      <c r="H117" s="133"/>
      <c r="I117" s="126"/>
      <c r="J117" s="30" t="s">
        <v>288</v>
      </c>
      <c r="K117" s="314" t="s">
        <v>647</v>
      </c>
      <c r="L117" s="45"/>
    </row>
    <row r="118" spans="1:12" s="303" customFormat="1" ht="21" customHeight="1">
      <c r="A118" s="46"/>
      <c r="B118" s="185"/>
      <c r="C118" s="62"/>
      <c r="D118" s="269"/>
      <c r="E118" s="65"/>
      <c r="F118" s="65"/>
      <c r="G118" s="133"/>
      <c r="H118" s="133"/>
      <c r="I118" s="126"/>
      <c r="J118" s="31"/>
      <c r="K118" s="187" t="s">
        <v>1676</v>
      </c>
      <c r="L118" s="45"/>
    </row>
    <row r="119" spans="1:12" s="303" customFormat="1" ht="21" customHeight="1">
      <c r="A119" s="76"/>
      <c r="B119" s="196"/>
      <c r="C119" s="208"/>
      <c r="D119" s="296"/>
      <c r="E119" s="89"/>
      <c r="F119" s="89"/>
      <c r="G119" s="90"/>
      <c r="H119" s="90"/>
      <c r="I119" s="132"/>
      <c r="J119" s="14"/>
      <c r="K119" s="343" t="s">
        <v>139</v>
      </c>
      <c r="L119" s="68"/>
    </row>
    <row r="120" spans="1:12" s="303" customFormat="1" ht="21" customHeight="1">
      <c r="A120" s="5">
        <v>2</v>
      </c>
      <c r="B120" s="265" t="s">
        <v>1193</v>
      </c>
      <c r="C120" s="201" t="s">
        <v>317</v>
      </c>
      <c r="D120" s="207" t="s">
        <v>49</v>
      </c>
      <c r="E120" s="19">
        <v>15000</v>
      </c>
      <c r="F120" s="19">
        <v>15000</v>
      </c>
      <c r="G120" s="69">
        <v>0</v>
      </c>
      <c r="H120" s="69">
        <v>0</v>
      </c>
      <c r="I120" s="127">
        <v>50000</v>
      </c>
      <c r="J120" s="59" t="s">
        <v>566</v>
      </c>
      <c r="K120" s="207" t="s">
        <v>568</v>
      </c>
      <c r="L120" s="6" t="s">
        <v>1071</v>
      </c>
    </row>
    <row r="121" spans="1:12" s="303" customFormat="1" ht="21" customHeight="1">
      <c r="A121" s="46"/>
      <c r="B121" s="185" t="s">
        <v>1194</v>
      </c>
      <c r="C121" s="46" t="s">
        <v>1197</v>
      </c>
      <c r="D121" s="62" t="s">
        <v>141</v>
      </c>
      <c r="E121" s="86"/>
      <c r="F121" s="70"/>
      <c r="G121" s="88"/>
      <c r="H121" s="70"/>
      <c r="I121" s="70"/>
      <c r="J121" s="41" t="s">
        <v>567</v>
      </c>
      <c r="K121" s="62" t="s">
        <v>1172</v>
      </c>
      <c r="L121" s="45"/>
    </row>
    <row r="122" spans="1:12" s="303" customFormat="1" ht="21" customHeight="1">
      <c r="A122" s="76"/>
      <c r="B122" s="196"/>
      <c r="C122" s="76" t="s">
        <v>1198</v>
      </c>
      <c r="D122" s="208"/>
      <c r="E122" s="212"/>
      <c r="F122" s="132"/>
      <c r="G122" s="131"/>
      <c r="H122" s="130"/>
      <c r="I122" s="130"/>
      <c r="J122" s="54"/>
      <c r="K122" s="208" t="s">
        <v>1173</v>
      </c>
      <c r="L122" s="208"/>
    </row>
    <row r="123" spans="1:12" s="53" customFormat="1" ht="21" customHeight="1">
      <c r="A123" s="724" t="s">
        <v>2019</v>
      </c>
      <c r="B123" s="725"/>
      <c r="C123" s="725"/>
      <c r="D123" s="726"/>
      <c r="E123" s="169">
        <f>E116+E120</f>
        <v>65000</v>
      </c>
      <c r="F123" s="169">
        <f>F116+F120</f>
        <v>65000</v>
      </c>
      <c r="G123" s="169">
        <f>G116+G120</f>
        <v>0</v>
      </c>
      <c r="H123" s="169">
        <f>H116+H120</f>
        <v>50000</v>
      </c>
      <c r="I123" s="546">
        <f>I116+I120</f>
        <v>100000</v>
      </c>
      <c r="J123" s="272"/>
      <c r="K123" s="323"/>
      <c r="L123" s="322"/>
    </row>
    <row r="124" s="53" customFormat="1" ht="21" customHeight="1"/>
    <row r="125" s="53" customFormat="1" ht="21" customHeight="1"/>
    <row r="127" s="53" customFormat="1" ht="21" customHeight="1"/>
    <row r="128" s="53" customFormat="1" ht="21" customHeight="1"/>
    <row r="129" s="53" customFormat="1" ht="21" customHeight="1"/>
    <row r="130" s="53" customFormat="1" ht="21" customHeight="1"/>
    <row r="131" s="53" customFormat="1" ht="21" customHeight="1"/>
    <row r="132" s="53" customFormat="1" ht="21" customHeight="1"/>
    <row r="133" s="53" customFormat="1" ht="21" customHeight="1"/>
    <row r="134" s="53" customFormat="1" ht="21" customHeight="1"/>
    <row r="135" s="53" customFormat="1" ht="21" customHeight="1"/>
    <row r="136" s="53" customFormat="1" ht="21" customHeight="1"/>
    <row r="137" s="53" customFormat="1" ht="21" customHeight="1"/>
    <row r="138" s="53" customFormat="1" ht="21" customHeight="1"/>
    <row r="139" s="53" customFormat="1" ht="21" customHeight="1"/>
    <row r="140" s="53" customFormat="1" ht="21" customHeight="1"/>
    <row r="141" s="53" customFormat="1" ht="21" customHeight="1"/>
    <row r="142" s="53" customFormat="1" ht="21" customHeight="1"/>
    <row r="143" s="53" customFormat="1" ht="21" customHeight="1"/>
    <row r="144" s="53" customFormat="1" ht="21" customHeight="1"/>
    <row r="145" spans="13:15" s="53" customFormat="1" ht="21" customHeight="1">
      <c r="M145" s="310"/>
      <c r="O145" s="230"/>
    </row>
    <row r="146" s="303" customFormat="1" ht="21" customHeight="1"/>
    <row r="147" s="303" customFormat="1" ht="21" customHeight="1"/>
    <row r="148" s="303" customFormat="1" ht="21" customHeight="1"/>
    <row r="149" s="310" customFormat="1" ht="21" customHeight="1"/>
    <row r="150" s="310" customFormat="1" ht="21" customHeight="1"/>
    <row r="151" s="310" customFormat="1" ht="21" customHeight="1"/>
    <row r="160" s="303" customFormat="1" ht="21" customHeight="1"/>
    <row r="161" s="303" customFormat="1" ht="21" customHeight="1"/>
    <row r="162" s="303" customFormat="1" ht="21" customHeight="1"/>
  </sheetData>
  <sheetProtection/>
  <mergeCells count="19">
    <mergeCell ref="A1:L1"/>
    <mergeCell ref="A104:L104"/>
    <mergeCell ref="E56:I56"/>
    <mergeCell ref="E30:I30"/>
    <mergeCell ref="A3:D3"/>
    <mergeCell ref="A4:L4"/>
    <mergeCell ref="E11:I11"/>
    <mergeCell ref="A52:L52"/>
    <mergeCell ref="A5:L5"/>
    <mergeCell ref="A6:L6"/>
    <mergeCell ref="A26:L26"/>
    <mergeCell ref="A123:D123"/>
    <mergeCell ref="A78:L78"/>
    <mergeCell ref="A106:L106"/>
    <mergeCell ref="A107:L107"/>
    <mergeCell ref="A108:L108"/>
    <mergeCell ref="A90:D90"/>
    <mergeCell ref="E113:I113"/>
    <mergeCell ref="E82:I82"/>
  </mergeCells>
  <printOptions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92" r:id="rId1"/>
  <rowBreaks count="2" manualBreakCount="2">
    <brk id="25" max="14" man="1"/>
    <brk id="5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67"/>
  <sheetViews>
    <sheetView zoomScaleSheetLayoutView="110" zoomScalePageLayoutView="0" workbookViewId="0" topLeftCell="A662">
      <selection activeCell="K206" sqref="K206"/>
    </sheetView>
  </sheetViews>
  <sheetFormatPr defaultColWidth="9.140625" defaultRowHeight="21" customHeight="1"/>
  <cols>
    <col min="1" max="1" width="2.8515625" style="303" customWidth="1"/>
    <col min="2" max="2" width="22.28125" style="303" customWidth="1"/>
    <col min="3" max="3" width="21.00390625" style="303" customWidth="1"/>
    <col min="4" max="4" width="26.28125" style="303" customWidth="1"/>
    <col min="5" max="8" width="9.7109375" style="303" customWidth="1"/>
    <col min="9" max="9" width="10.140625" style="356" customWidth="1"/>
    <col min="10" max="10" width="13.140625" style="303" customWidth="1"/>
    <col min="11" max="11" width="16.00390625" style="303" customWidth="1"/>
    <col min="12" max="12" width="10.140625" style="303" customWidth="1"/>
    <col min="13" max="16384" width="9.140625" style="303" customWidth="1"/>
  </cols>
  <sheetData>
    <row r="1" spans="1:12" ht="21" customHeight="1">
      <c r="A1" s="673" t="s">
        <v>2256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</row>
    <row r="2" spans="1:12" ht="21" customHeight="1">
      <c r="A2" s="728" t="s">
        <v>867</v>
      </c>
      <c r="B2" s="728"/>
      <c r="C2" s="728"/>
      <c r="D2" s="329"/>
      <c r="E2" s="329"/>
      <c r="F2" s="329"/>
      <c r="G2" s="329"/>
      <c r="H2" s="329"/>
      <c r="I2" s="357"/>
      <c r="J2" s="329"/>
      <c r="K2" s="329"/>
      <c r="L2" s="267" t="s">
        <v>767</v>
      </c>
    </row>
    <row r="3" spans="1:12" ht="21" customHeight="1">
      <c r="A3" s="727" t="s">
        <v>35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</row>
    <row r="4" spans="1:12" ht="21" customHeight="1">
      <c r="A4" s="727" t="s">
        <v>985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</row>
    <row r="5" spans="1:12" ht="21" customHeight="1">
      <c r="A5" s="727" t="s">
        <v>36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</row>
    <row r="6" spans="1:12" ht="21" customHeight="1">
      <c r="A6" s="288" t="s">
        <v>849</v>
      </c>
      <c r="B6" s="427"/>
      <c r="C6" s="427"/>
      <c r="D6" s="189"/>
      <c r="E6" s="360"/>
      <c r="F6" s="361"/>
      <c r="G6" s="361"/>
      <c r="H6" s="361"/>
      <c r="I6" s="361"/>
      <c r="J6" s="245"/>
      <c r="K6" s="359"/>
      <c r="L6" s="245"/>
    </row>
    <row r="7" spans="1:12" ht="21" customHeight="1">
      <c r="A7" s="288" t="s">
        <v>847</v>
      </c>
      <c r="B7" s="1"/>
      <c r="C7" s="427"/>
      <c r="D7" s="734" t="s">
        <v>1989</v>
      </c>
      <c r="E7" s="734"/>
      <c r="F7" s="734"/>
      <c r="G7" s="734"/>
      <c r="H7" s="734"/>
      <c r="I7" s="734"/>
      <c r="J7" s="245"/>
      <c r="K7" s="359"/>
      <c r="L7" s="359"/>
    </row>
    <row r="8" spans="1:12" ht="21" customHeight="1">
      <c r="A8" s="288" t="s">
        <v>191</v>
      </c>
      <c r="B8" s="288"/>
      <c r="C8" s="328"/>
      <c r="D8" s="359"/>
      <c r="E8" s="245"/>
      <c r="F8" s="245"/>
      <c r="G8" s="245"/>
      <c r="H8" s="245"/>
      <c r="I8" s="364"/>
      <c r="J8" s="245"/>
      <c r="K8" s="359"/>
      <c r="L8" s="337"/>
    </row>
    <row r="9" spans="1:12" ht="21" customHeight="1">
      <c r="A9" s="288" t="s">
        <v>2204</v>
      </c>
      <c r="B9" s="288"/>
      <c r="C9" s="328"/>
      <c r="D9" s="328"/>
      <c r="E9" s="289"/>
      <c r="F9" s="289"/>
      <c r="G9" s="289"/>
      <c r="H9" s="289"/>
      <c r="I9" s="365"/>
      <c r="J9" s="289"/>
      <c r="K9" s="328"/>
      <c r="L9" s="337"/>
    </row>
    <row r="10" spans="1:12" ht="21" customHeight="1">
      <c r="A10" s="282" t="s">
        <v>168</v>
      </c>
      <c r="B10" s="281" t="s">
        <v>37</v>
      </c>
      <c r="C10" s="282" t="s">
        <v>38</v>
      </c>
      <c r="D10" s="281" t="s">
        <v>39</v>
      </c>
      <c r="E10" s="724" t="s">
        <v>818</v>
      </c>
      <c r="F10" s="725"/>
      <c r="G10" s="725"/>
      <c r="H10" s="725"/>
      <c r="I10" s="726"/>
      <c r="J10" s="282" t="s">
        <v>171</v>
      </c>
      <c r="K10" s="184" t="s">
        <v>40</v>
      </c>
      <c r="L10" s="282" t="s">
        <v>54</v>
      </c>
    </row>
    <row r="11" spans="1:12" ht="21" customHeight="1">
      <c r="A11" s="341"/>
      <c r="B11" s="340"/>
      <c r="C11" s="341"/>
      <c r="D11" s="51" t="s">
        <v>169</v>
      </c>
      <c r="E11" s="58">
        <v>2561</v>
      </c>
      <c r="F11" s="58">
        <v>2562</v>
      </c>
      <c r="G11" s="38">
        <v>2563</v>
      </c>
      <c r="H11" s="282">
        <v>2564</v>
      </c>
      <c r="I11" s="282">
        <v>2565</v>
      </c>
      <c r="J11" s="58" t="s">
        <v>172</v>
      </c>
      <c r="K11" s="57"/>
      <c r="L11" s="58" t="s">
        <v>857</v>
      </c>
    </row>
    <row r="12" spans="1:12" ht="21" customHeight="1">
      <c r="A12" s="208"/>
      <c r="B12" s="76"/>
      <c r="C12" s="208"/>
      <c r="D12" s="12"/>
      <c r="E12" s="14" t="s">
        <v>464</v>
      </c>
      <c r="F12" s="14" t="s">
        <v>464</v>
      </c>
      <c r="G12" s="12" t="s">
        <v>464</v>
      </c>
      <c r="H12" s="14" t="s">
        <v>464</v>
      </c>
      <c r="I12" s="71" t="s">
        <v>464</v>
      </c>
      <c r="J12" s="13"/>
      <c r="K12" s="83"/>
      <c r="L12" s="14"/>
    </row>
    <row r="13" spans="1:12" s="310" customFormat="1" ht="21" customHeight="1">
      <c r="A13" s="213">
        <v>1</v>
      </c>
      <c r="B13" s="392" t="s">
        <v>759</v>
      </c>
      <c r="C13" s="307" t="s">
        <v>279</v>
      </c>
      <c r="D13" s="392" t="s">
        <v>766</v>
      </c>
      <c r="E13" s="250">
        <v>10000</v>
      </c>
      <c r="F13" s="250">
        <v>10000</v>
      </c>
      <c r="G13" s="218">
        <v>0</v>
      </c>
      <c r="H13" s="217">
        <v>10000</v>
      </c>
      <c r="I13" s="217">
        <v>10000</v>
      </c>
      <c r="J13" s="248" t="s">
        <v>618</v>
      </c>
      <c r="K13" s="219" t="s">
        <v>1704</v>
      </c>
      <c r="L13" s="220" t="s">
        <v>53</v>
      </c>
    </row>
    <row r="14" spans="1:12" s="310" customFormat="1" ht="21" customHeight="1">
      <c r="A14" s="222"/>
      <c r="B14" s="405" t="s">
        <v>760</v>
      </c>
      <c r="C14" s="299" t="s">
        <v>280</v>
      </c>
      <c r="D14" s="405" t="s">
        <v>765</v>
      </c>
      <c r="E14" s="301"/>
      <c r="F14" s="297"/>
      <c r="G14" s="302"/>
      <c r="H14" s="297"/>
      <c r="I14" s="313"/>
      <c r="J14" s="249" t="s">
        <v>619</v>
      </c>
      <c r="K14" s="229" t="s">
        <v>1705</v>
      </c>
      <c r="L14" s="230"/>
    </row>
    <row r="15" spans="1:12" s="310" customFormat="1" ht="21" customHeight="1">
      <c r="A15" s="231"/>
      <c r="B15" s="393"/>
      <c r="C15" s="252"/>
      <c r="D15" s="393"/>
      <c r="E15" s="399"/>
      <c r="F15" s="400"/>
      <c r="G15" s="401"/>
      <c r="H15" s="400"/>
      <c r="I15" s="335"/>
      <c r="J15" s="336"/>
      <c r="K15" s="238" t="s">
        <v>1706</v>
      </c>
      <c r="L15" s="239"/>
    </row>
    <row r="16" spans="1:12" s="310" customFormat="1" ht="21" customHeight="1">
      <c r="A16" s="213">
        <v>2</v>
      </c>
      <c r="B16" s="395" t="s">
        <v>311</v>
      </c>
      <c r="C16" s="299" t="s">
        <v>761</v>
      </c>
      <c r="D16" s="395" t="s">
        <v>311</v>
      </c>
      <c r="E16" s="366">
        <v>2000</v>
      </c>
      <c r="F16" s="366">
        <v>2000</v>
      </c>
      <c r="G16" s="242">
        <v>0</v>
      </c>
      <c r="H16" s="241">
        <v>0</v>
      </c>
      <c r="I16" s="241">
        <v>0</v>
      </c>
      <c r="J16" s="249" t="s">
        <v>618</v>
      </c>
      <c r="K16" s="219" t="s">
        <v>1704</v>
      </c>
      <c r="L16" s="220" t="s">
        <v>53</v>
      </c>
    </row>
    <row r="17" spans="1:12" s="310" customFormat="1" ht="21" customHeight="1">
      <c r="A17" s="222"/>
      <c r="B17" s="395"/>
      <c r="C17" s="253" t="s">
        <v>762</v>
      </c>
      <c r="D17" s="395"/>
      <c r="E17" s="301"/>
      <c r="F17" s="297"/>
      <c r="G17" s="302"/>
      <c r="H17" s="297"/>
      <c r="I17" s="313"/>
      <c r="J17" s="249" t="s">
        <v>619</v>
      </c>
      <c r="K17" s="229" t="s">
        <v>1705</v>
      </c>
      <c r="L17" s="230"/>
    </row>
    <row r="18" spans="1:12" s="310" customFormat="1" ht="21" customHeight="1">
      <c r="A18" s="231"/>
      <c r="B18" s="395"/>
      <c r="C18" s="253"/>
      <c r="D18" s="395"/>
      <c r="E18" s="301"/>
      <c r="F18" s="297"/>
      <c r="G18" s="302"/>
      <c r="H18" s="297"/>
      <c r="I18" s="313"/>
      <c r="J18" s="249"/>
      <c r="K18" s="238" t="s">
        <v>1706</v>
      </c>
      <c r="L18" s="230"/>
    </row>
    <row r="19" spans="1:12" s="310" customFormat="1" ht="21" customHeight="1">
      <c r="A19" s="213">
        <v>3</v>
      </c>
      <c r="B19" s="392" t="s">
        <v>312</v>
      </c>
      <c r="C19" s="307" t="s">
        <v>763</v>
      </c>
      <c r="D19" s="403" t="s">
        <v>312</v>
      </c>
      <c r="E19" s="250">
        <v>2000</v>
      </c>
      <c r="F19" s="250">
        <v>2000</v>
      </c>
      <c r="G19" s="218">
        <v>0</v>
      </c>
      <c r="H19" s="217">
        <v>0</v>
      </c>
      <c r="I19" s="217">
        <v>0</v>
      </c>
      <c r="J19" s="248" t="s">
        <v>618</v>
      </c>
      <c r="K19" s="219" t="s">
        <v>1704</v>
      </c>
      <c r="L19" s="220" t="s">
        <v>53</v>
      </c>
    </row>
    <row r="20" spans="1:12" s="310" customFormat="1" ht="21" customHeight="1">
      <c r="A20" s="222"/>
      <c r="B20" s="405" t="s">
        <v>313</v>
      </c>
      <c r="C20" s="299" t="s">
        <v>764</v>
      </c>
      <c r="D20" s="229" t="s">
        <v>313</v>
      </c>
      <c r="E20" s="301"/>
      <c r="F20" s="297"/>
      <c r="G20" s="302"/>
      <c r="H20" s="297"/>
      <c r="I20" s="313"/>
      <c r="J20" s="249" t="s">
        <v>619</v>
      </c>
      <c r="K20" s="229" t="s">
        <v>1705</v>
      </c>
      <c r="L20" s="230"/>
    </row>
    <row r="21" spans="1:12" s="310" customFormat="1" ht="21" customHeight="1">
      <c r="A21" s="231"/>
      <c r="B21" s="405"/>
      <c r="C21" s="299"/>
      <c r="D21" s="238"/>
      <c r="E21" s="301"/>
      <c r="F21" s="297"/>
      <c r="G21" s="302"/>
      <c r="H21" s="297"/>
      <c r="I21" s="313"/>
      <c r="J21" s="249"/>
      <c r="K21" s="238" t="s">
        <v>1706</v>
      </c>
      <c r="L21" s="230"/>
    </row>
    <row r="22" spans="1:12" s="310" customFormat="1" ht="21" customHeight="1">
      <c r="A22" s="222">
        <v>4</v>
      </c>
      <c r="B22" s="392" t="s">
        <v>309</v>
      </c>
      <c r="C22" s="307" t="s">
        <v>310</v>
      </c>
      <c r="D22" s="404" t="s">
        <v>309</v>
      </c>
      <c r="E22" s="250">
        <v>5000</v>
      </c>
      <c r="F22" s="250">
        <v>5000</v>
      </c>
      <c r="G22" s="218">
        <v>0</v>
      </c>
      <c r="H22" s="217">
        <v>0</v>
      </c>
      <c r="I22" s="217">
        <v>0</v>
      </c>
      <c r="J22" s="248" t="s">
        <v>618</v>
      </c>
      <c r="K22" s="219" t="s">
        <v>1704</v>
      </c>
      <c r="L22" s="220" t="s">
        <v>53</v>
      </c>
    </row>
    <row r="23" spans="1:12" s="310" customFormat="1" ht="21" customHeight="1">
      <c r="A23" s="222"/>
      <c r="B23" s="395" t="s">
        <v>314</v>
      </c>
      <c r="C23" s="253" t="s">
        <v>757</v>
      </c>
      <c r="D23" s="404" t="s">
        <v>314</v>
      </c>
      <c r="E23" s="301"/>
      <c r="F23" s="297"/>
      <c r="G23" s="302"/>
      <c r="H23" s="297"/>
      <c r="I23" s="313"/>
      <c r="J23" s="249" t="s">
        <v>619</v>
      </c>
      <c r="K23" s="229" t="s">
        <v>1705</v>
      </c>
      <c r="L23" s="230"/>
    </row>
    <row r="24" spans="1:12" s="310" customFormat="1" ht="21" customHeight="1">
      <c r="A24" s="231"/>
      <c r="B24" s="235"/>
      <c r="C24" s="252" t="s">
        <v>758</v>
      </c>
      <c r="D24" s="238"/>
      <c r="E24" s="396"/>
      <c r="F24" s="396"/>
      <c r="G24" s="397"/>
      <c r="H24" s="396"/>
      <c r="I24" s="335"/>
      <c r="J24" s="398"/>
      <c r="K24" s="238" t="s">
        <v>1706</v>
      </c>
      <c r="L24" s="239"/>
    </row>
    <row r="25" spans="1:12" s="310" customFormat="1" ht="21" customHeight="1">
      <c r="A25" s="249"/>
      <c r="B25" s="226"/>
      <c r="C25" s="312"/>
      <c r="D25" s="226"/>
      <c r="E25" s="418"/>
      <c r="F25" s="418"/>
      <c r="G25" s="418"/>
      <c r="H25" s="418"/>
      <c r="I25" s="312"/>
      <c r="J25" s="419"/>
      <c r="K25" s="226"/>
      <c r="L25" s="249"/>
    </row>
    <row r="26" spans="1:12" s="310" customFormat="1" ht="21" customHeight="1">
      <c r="A26" s="249"/>
      <c r="B26" s="226"/>
      <c r="C26" s="312"/>
      <c r="D26" s="226"/>
      <c r="E26" s="418"/>
      <c r="F26" s="418"/>
      <c r="G26" s="418"/>
      <c r="H26" s="418"/>
      <c r="I26" s="312"/>
      <c r="J26" s="419"/>
      <c r="K26" s="226"/>
      <c r="L26" s="249"/>
    </row>
    <row r="27" spans="1:12" s="310" customFormat="1" ht="21" customHeight="1">
      <c r="A27" s="673" t="s">
        <v>2257</v>
      </c>
      <c r="B27" s="673"/>
      <c r="C27" s="673"/>
      <c r="D27" s="673"/>
      <c r="E27" s="673"/>
      <c r="F27" s="673"/>
      <c r="G27" s="673"/>
      <c r="H27" s="673"/>
      <c r="I27" s="673"/>
      <c r="J27" s="673"/>
      <c r="K27" s="673"/>
      <c r="L27" s="673"/>
    </row>
    <row r="28" spans="1:12" s="310" customFormat="1" ht="21" customHeight="1">
      <c r="A28" s="249"/>
      <c r="B28" s="226"/>
      <c r="C28" s="312"/>
      <c r="D28" s="226"/>
      <c r="E28" s="418"/>
      <c r="F28" s="418"/>
      <c r="G28" s="418"/>
      <c r="H28" s="418"/>
      <c r="I28" s="312"/>
      <c r="J28" s="419"/>
      <c r="K28" s="226"/>
      <c r="L28" s="267" t="s">
        <v>767</v>
      </c>
    </row>
    <row r="29" spans="1:12" s="310" customFormat="1" ht="21" customHeight="1">
      <c r="A29" s="288" t="s">
        <v>191</v>
      </c>
      <c r="B29" s="288"/>
      <c r="C29" s="328"/>
      <c r="D29" s="359"/>
      <c r="E29" s="245"/>
      <c r="F29" s="245"/>
      <c r="G29" s="245"/>
      <c r="H29" s="245"/>
      <c r="I29" s="364"/>
      <c r="J29" s="245"/>
      <c r="K29" s="359"/>
      <c r="L29" s="337"/>
    </row>
    <row r="30" spans="1:12" s="310" customFormat="1" ht="21" customHeight="1">
      <c r="A30" s="288" t="s">
        <v>2204</v>
      </c>
      <c r="B30" s="288"/>
      <c r="C30" s="328"/>
      <c r="D30" s="328"/>
      <c r="E30" s="289"/>
      <c r="F30" s="289"/>
      <c r="G30" s="289"/>
      <c r="H30" s="289"/>
      <c r="I30" s="365"/>
      <c r="J30" s="289"/>
      <c r="K30" s="328"/>
      <c r="L30" s="337"/>
    </row>
    <row r="31" spans="1:12" s="310" customFormat="1" ht="21" customHeight="1">
      <c r="A31" s="281" t="s">
        <v>168</v>
      </c>
      <c r="B31" s="281" t="s">
        <v>37</v>
      </c>
      <c r="C31" s="282" t="s">
        <v>38</v>
      </c>
      <c r="D31" s="281" t="s">
        <v>39</v>
      </c>
      <c r="E31" s="724" t="s">
        <v>818</v>
      </c>
      <c r="F31" s="725"/>
      <c r="G31" s="725"/>
      <c r="H31" s="725"/>
      <c r="I31" s="726"/>
      <c r="J31" s="282" t="s">
        <v>171</v>
      </c>
      <c r="K31" s="184" t="s">
        <v>40</v>
      </c>
      <c r="L31" s="282" t="s">
        <v>54</v>
      </c>
    </row>
    <row r="32" spans="1:12" s="310" customFormat="1" ht="21" customHeight="1">
      <c r="A32" s="340"/>
      <c r="B32" s="340"/>
      <c r="C32" s="341"/>
      <c r="D32" s="51" t="s">
        <v>169</v>
      </c>
      <c r="E32" s="58">
        <v>2561</v>
      </c>
      <c r="F32" s="58">
        <v>2562</v>
      </c>
      <c r="G32" s="38">
        <v>2563</v>
      </c>
      <c r="H32" s="282">
        <v>2564</v>
      </c>
      <c r="I32" s="282">
        <v>2565</v>
      </c>
      <c r="J32" s="58" t="s">
        <v>172</v>
      </c>
      <c r="K32" s="57"/>
      <c r="L32" s="58" t="s">
        <v>857</v>
      </c>
    </row>
    <row r="33" spans="1:12" s="310" customFormat="1" ht="21" customHeight="1">
      <c r="A33" s="76"/>
      <c r="B33" s="76"/>
      <c r="C33" s="208"/>
      <c r="D33" s="12"/>
      <c r="E33" s="14" t="s">
        <v>464</v>
      </c>
      <c r="F33" s="14" t="s">
        <v>464</v>
      </c>
      <c r="G33" s="12" t="s">
        <v>464</v>
      </c>
      <c r="H33" s="14" t="s">
        <v>464</v>
      </c>
      <c r="I33" s="71" t="s">
        <v>464</v>
      </c>
      <c r="J33" s="13"/>
      <c r="K33" s="83"/>
      <c r="L33" s="14"/>
    </row>
    <row r="34" spans="1:12" s="310" customFormat="1" ht="21" customHeight="1">
      <c r="A34" s="213">
        <v>5</v>
      </c>
      <c r="B34" s="392" t="s">
        <v>213</v>
      </c>
      <c r="C34" s="214" t="s">
        <v>208</v>
      </c>
      <c r="D34" s="392" t="s">
        <v>213</v>
      </c>
      <c r="E34" s="217">
        <v>10000</v>
      </c>
      <c r="F34" s="217">
        <v>10000</v>
      </c>
      <c r="G34" s="218">
        <v>0</v>
      </c>
      <c r="H34" s="217">
        <v>0</v>
      </c>
      <c r="I34" s="217">
        <v>0</v>
      </c>
      <c r="J34" s="248" t="s">
        <v>618</v>
      </c>
      <c r="K34" s="219" t="s">
        <v>1704</v>
      </c>
      <c r="L34" s="8" t="s">
        <v>53</v>
      </c>
    </row>
    <row r="35" spans="1:12" s="310" customFormat="1" ht="21" customHeight="1">
      <c r="A35" s="255"/>
      <c r="B35" s="405" t="s">
        <v>214</v>
      </c>
      <c r="C35" s="405" t="s">
        <v>103</v>
      </c>
      <c r="D35" s="405" t="s">
        <v>214</v>
      </c>
      <c r="E35" s="301"/>
      <c r="F35" s="297"/>
      <c r="G35" s="302"/>
      <c r="H35" s="297"/>
      <c r="I35" s="313"/>
      <c r="J35" s="249" t="s">
        <v>619</v>
      </c>
      <c r="K35" s="229" t="s">
        <v>1705</v>
      </c>
      <c r="L35" s="230"/>
    </row>
    <row r="36" spans="1:12" s="310" customFormat="1" ht="21" customHeight="1">
      <c r="A36" s="254"/>
      <c r="B36" s="393"/>
      <c r="C36" s="393"/>
      <c r="D36" s="393"/>
      <c r="E36" s="399"/>
      <c r="F36" s="400"/>
      <c r="G36" s="401"/>
      <c r="H36" s="400"/>
      <c r="I36" s="335"/>
      <c r="J36" s="336"/>
      <c r="K36" s="238" t="s">
        <v>1706</v>
      </c>
      <c r="L36" s="239"/>
    </row>
    <row r="37" spans="1:12" s="310" customFormat="1" ht="21" customHeight="1">
      <c r="A37" s="420" t="s">
        <v>1924</v>
      </c>
      <c r="B37" s="392" t="s">
        <v>209</v>
      </c>
      <c r="C37" s="392" t="s">
        <v>209</v>
      </c>
      <c r="D37" s="392" t="s">
        <v>209</v>
      </c>
      <c r="E37" s="217">
        <v>20000</v>
      </c>
      <c r="F37" s="217">
        <v>20000</v>
      </c>
      <c r="G37" s="218">
        <v>20000</v>
      </c>
      <c r="H37" s="217">
        <v>0</v>
      </c>
      <c r="I37" s="217">
        <v>0</v>
      </c>
      <c r="J37" s="248" t="s">
        <v>618</v>
      </c>
      <c r="K37" s="219" t="s">
        <v>1704</v>
      </c>
      <c r="L37" s="8" t="s">
        <v>53</v>
      </c>
    </row>
    <row r="38" spans="1:12" s="310" customFormat="1" ht="21" customHeight="1">
      <c r="A38" s="255"/>
      <c r="B38" s="226"/>
      <c r="C38" s="405"/>
      <c r="D38" s="395"/>
      <c r="E38" s="301"/>
      <c r="F38" s="297"/>
      <c r="G38" s="302"/>
      <c r="H38" s="297"/>
      <c r="I38" s="313"/>
      <c r="J38" s="249" t="s">
        <v>619</v>
      </c>
      <c r="K38" s="229" t="s">
        <v>1705</v>
      </c>
      <c r="L38" s="230"/>
    </row>
    <row r="39" spans="1:12" s="310" customFormat="1" ht="21" customHeight="1">
      <c r="A39" s="254"/>
      <c r="B39" s="235"/>
      <c r="C39" s="393"/>
      <c r="D39" s="394"/>
      <c r="E39" s="399"/>
      <c r="F39" s="400"/>
      <c r="G39" s="401"/>
      <c r="H39" s="400"/>
      <c r="I39" s="335"/>
      <c r="J39" s="336"/>
      <c r="K39" s="238" t="s">
        <v>1706</v>
      </c>
      <c r="L39" s="239"/>
    </row>
    <row r="40" spans="1:12" ht="21" customHeight="1">
      <c r="A40" s="8">
        <v>7</v>
      </c>
      <c r="B40" s="15" t="s">
        <v>737</v>
      </c>
      <c r="C40" s="39" t="s">
        <v>738</v>
      </c>
      <c r="D40" s="15" t="s">
        <v>737</v>
      </c>
      <c r="E40" s="19">
        <v>40000</v>
      </c>
      <c r="F40" s="19">
        <v>40000</v>
      </c>
      <c r="G40" s="52">
        <v>50000</v>
      </c>
      <c r="H40" s="19">
        <v>50000</v>
      </c>
      <c r="I40" s="278">
        <v>50000</v>
      </c>
      <c r="J40" s="7" t="s">
        <v>276</v>
      </c>
      <c r="K40" s="39" t="s">
        <v>331</v>
      </c>
      <c r="L40" s="8" t="s">
        <v>53</v>
      </c>
    </row>
    <row r="41" spans="1:12" ht="21" customHeight="1">
      <c r="A41" s="29"/>
      <c r="B41" s="22" t="s">
        <v>69</v>
      </c>
      <c r="C41" s="29" t="s">
        <v>739</v>
      </c>
      <c r="D41" s="22" t="s">
        <v>69</v>
      </c>
      <c r="E41" s="70"/>
      <c r="F41" s="70"/>
      <c r="G41" s="88"/>
      <c r="H41" s="70"/>
      <c r="I41" s="62"/>
      <c r="J41" s="37" t="s">
        <v>1742</v>
      </c>
      <c r="K41" s="34" t="s">
        <v>1868</v>
      </c>
      <c r="L41" s="45"/>
    </row>
    <row r="42" spans="1:12" ht="21" customHeight="1">
      <c r="A42" s="8">
        <v>8</v>
      </c>
      <c r="B42" s="201" t="s">
        <v>835</v>
      </c>
      <c r="C42" s="207" t="s">
        <v>840</v>
      </c>
      <c r="D42" s="207" t="s">
        <v>835</v>
      </c>
      <c r="E42" s="52">
        <v>50000</v>
      </c>
      <c r="F42" s="19">
        <v>50000</v>
      </c>
      <c r="G42" s="52">
        <v>0</v>
      </c>
      <c r="H42" s="19">
        <v>0</v>
      </c>
      <c r="I42" s="19">
        <v>0</v>
      </c>
      <c r="J42" s="213" t="s">
        <v>1684</v>
      </c>
      <c r="K42" s="53" t="s">
        <v>901</v>
      </c>
      <c r="L42" s="8" t="s">
        <v>53</v>
      </c>
    </row>
    <row r="43" spans="1:12" ht="21" customHeight="1">
      <c r="A43" s="62"/>
      <c r="B43" s="46" t="s">
        <v>836</v>
      </c>
      <c r="C43" s="62" t="s">
        <v>841</v>
      </c>
      <c r="D43" s="62" t="s">
        <v>836</v>
      </c>
      <c r="E43" s="43"/>
      <c r="F43" s="27"/>
      <c r="G43" s="43"/>
      <c r="H43" s="27"/>
      <c r="I43" s="27"/>
      <c r="J43" s="222" t="s">
        <v>1685</v>
      </c>
      <c r="K43" s="53" t="s">
        <v>902</v>
      </c>
      <c r="L43" s="62"/>
    </row>
    <row r="44" spans="1:12" ht="21" customHeight="1">
      <c r="A44" s="62"/>
      <c r="B44" s="46" t="s">
        <v>837</v>
      </c>
      <c r="C44" s="62" t="s">
        <v>842</v>
      </c>
      <c r="D44" s="62" t="s">
        <v>1678</v>
      </c>
      <c r="E44" s="37"/>
      <c r="F44" s="31"/>
      <c r="G44" s="37"/>
      <c r="H44" s="31"/>
      <c r="I44" s="31"/>
      <c r="J44" s="62"/>
      <c r="K44" s="62"/>
      <c r="L44" s="62"/>
    </row>
    <row r="45" spans="1:12" ht="21" customHeight="1">
      <c r="A45" s="62"/>
      <c r="B45" s="53" t="s">
        <v>838</v>
      </c>
      <c r="C45" s="62" t="s">
        <v>843</v>
      </c>
      <c r="D45" s="62" t="s">
        <v>1679</v>
      </c>
      <c r="E45" s="37"/>
      <c r="F45" s="31"/>
      <c r="G45" s="37"/>
      <c r="H45" s="31"/>
      <c r="I45" s="31"/>
      <c r="J45" s="62"/>
      <c r="K45" s="62"/>
      <c r="L45" s="62"/>
    </row>
    <row r="46" spans="1:12" ht="21" customHeight="1">
      <c r="A46" s="208"/>
      <c r="B46" s="83" t="s">
        <v>839</v>
      </c>
      <c r="C46" s="208"/>
      <c r="D46" s="208"/>
      <c r="E46" s="63"/>
      <c r="F46" s="14"/>
      <c r="G46" s="63"/>
      <c r="H46" s="14"/>
      <c r="I46" s="14"/>
      <c r="J46" s="208"/>
      <c r="K46" s="83"/>
      <c r="L46" s="208"/>
    </row>
    <row r="47" spans="1:12" ht="21" customHeight="1">
      <c r="A47" s="62">
        <v>9</v>
      </c>
      <c r="B47" s="53" t="s">
        <v>1040</v>
      </c>
      <c r="C47" s="62" t="s">
        <v>887</v>
      </c>
      <c r="D47" s="53" t="s">
        <v>1680</v>
      </c>
      <c r="E47" s="27">
        <v>30000</v>
      </c>
      <c r="F47" s="48">
        <v>30000</v>
      </c>
      <c r="G47" s="48">
        <v>30000</v>
      </c>
      <c r="H47" s="27">
        <v>30000</v>
      </c>
      <c r="I47" s="27">
        <v>30000</v>
      </c>
      <c r="J47" s="222" t="s">
        <v>1684</v>
      </c>
      <c r="K47" s="53" t="s">
        <v>901</v>
      </c>
      <c r="L47" s="31" t="s">
        <v>53</v>
      </c>
    </row>
    <row r="48" spans="1:12" ht="21" customHeight="1">
      <c r="A48" s="62"/>
      <c r="B48" s="53"/>
      <c r="C48" s="62" t="s">
        <v>888</v>
      </c>
      <c r="D48" s="53" t="s">
        <v>1681</v>
      </c>
      <c r="E48" s="27"/>
      <c r="F48" s="27"/>
      <c r="G48" s="43"/>
      <c r="H48" s="27"/>
      <c r="I48" s="27"/>
      <c r="J48" s="222" t="s">
        <v>1685</v>
      </c>
      <c r="K48" s="53" t="s">
        <v>902</v>
      </c>
      <c r="L48" s="62"/>
    </row>
    <row r="49" spans="1:12" ht="21" customHeight="1">
      <c r="A49" s="62"/>
      <c r="B49" s="53"/>
      <c r="C49" s="62" t="s">
        <v>886</v>
      </c>
      <c r="D49" s="53" t="s">
        <v>1682</v>
      </c>
      <c r="E49" s="31"/>
      <c r="F49" s="31"/>
      <c r="G49" s="37"/>
      <c r="H49" s="31"/>
      <c r="I49" s="27"/>
      <c r="J49" s="31"/>
      <c r="K49" s="53"/>
      <c r="L49" s="62"/>
    </row>
    <row r="50" spans="1:12" ht="21" customHeight="1">
      <c r="A50" s="208"/>
      <c r="B50" s="83"/>
      <c r="C50" s="208"/>
      <c r="D50" s="83" t="s">
        <v>1683</v>
      </c>
      <c r="E50" s="14"/>
      <c r="F50" s="14"/>
      <c r="G50" s="63"/>
      <c r="H50" s="14"/>
      <c r="I50" s="71"/>
      <c r="J50" s="14"/>
      <c r="K50" s="83"/>
      <c r="L50" s="208"/>
    </row>
    <row r="51" spans="1:12" ht="21" customHeight="1">
      <c r="A51" s="724" t="s">
        <v>1925</v>
      </c>
      <c r="B51" s="725"/>
      <c r="C51" s="725"/>
      <c r="D51" s="726"/>
      <c r="E51" s="169">
        <f>E13+E16+E19+E22+E34+E37+E40+E42+E47</f>
        <v>169000</v>
      </c>
      <c r="F51" s="169">
        <f>F13+F16++F19+F22+F34+F37+F40+F42+F47</f>
        <v>169000</v>
      </c>
      <c r="G51" s="169">
        <f>G13+G16++G19+G22+G34+G37+G40+G42+G47</f>
        <v>100000</v>
      </c>
      <c r="H51" s="169">
        <f>H13+H16++H19+H22+H34+H37+H40+H42+H47</f>
        <v>90000</v>
      </c>
      <c r="I51" s="169">
        <f>I13+I16++I19+I22+I34+I37+I40+I42+I47</f>
        <v>90000</v>
      </c>
      <c r="J51" s="272"/>
      <c r="K51" s="323"/>
      <c r="L51" s="322"/>
    </row>
    <row r="52" spans="1:12" ht="21" customHeight="1">
      <c r="A52" s="53"/>
      <c r="B52" s="28"/>
      <c r="C52" s="28"/>
      <c r="D52" s="28"/>
      <c r="E52" s="37"/>
      <c r="F52" s="37"/>
      <c r="G52" s="37"/>
      <c r="H52" s="37"/>
      <c r="I52" s="303"/>
      <c r="J52" s="28"/>
      <c r="K52" s="28"/>
      <c r="L52" s="28"/>
    </row>
    <row r="53" spans="1:12" ht="21" customHeight="1">
      <c r="A53" s="673" t="s">
        <v>2258</v>
      </c>
      <c r="B53" s="673"/>
      <c r="C53" s="673"/>
      <c r="D53" s="673"/>
      <c r="E53" s="673"/>
      <c r="F53" s="673"/>
      <c r="G53" s="673"/>
      <c r="H53" s="673"/>
      <c r="I53" s="673"/>
      <c r="J53" s="673"/>
      <c r="K53" s="673"/>
      <c r="L53" s="673"/>
    </row>
    <row r="54" spans="1:12" ht="21" customHeight="1">
      <c r="A54" s="53"/>
      <c r="B54" s="28"/>
      <c r="C54" s="28"/>
      <c r="D54" s="28"/>
      <c r="E54" s="37"/>
      <c r="F54" s="37"/>
      <c r="G54" s="37"/>
      <c r="H54" s="37"/>
      <c r="I54" s="303"/>
      <c r="J54" s="28"/>
      <c r="K54" s="28"/>
      <c r="L54" s="267" t="s">
        <v>767</v>
      </c>
    </row>
    <row r="55" spans="1:12" ht="21" customHeight="1">
      <c r="A55" s="727" t="s">
        <v>35</v>
      </c>
      <c r="B55" s="727"/>
      <c r="C55" s="727"/>
      <c r="D55" s="727"/>
      <c r="E55" s="727"/>
      <c r="F55" s="727"/>
      <c r="G55" s="727"/>
      <c r="H55" s="727"/>
      <c r="I55" s="727"/>
      <c r="J55" s="727"/>
      <c r="K55" s="727"/>
      <c r="L55" s="727"/>
    </row>
    <row r="56" spans="1:12" ht="21" customHeight="1">
      <c r="A56" s="727" t="s">
        <v>985</v>
      </c>
      <c r="B56" s="727"/>
      <c r="C56" s="727"/>
      <c r="D56" s="727"/>
      <c r="E56" s="727"/>
      <c r="F56" s="727"/>
      <c r="G56" s="727"/>
      <c r="H56" s="727"/>
      <c r="I56" s="727"/>
      <c r="J56" s="727"/>
      <c r="K56" s="727"/>
      <c r="L56" s="727"/>
    </row>
    <row r="57" spans="1:12" ht="21" customHeight="1">
      <c r="A57" s="727" t="s">
        <v>36</v>
      </c>
      <c r="B57" s="727"/>
      <c r="C57" s="727"/>
      <c r="D57" s="727"/>
      <c r="E57" s="727"/>
      <c r="F57" s="727"/>
      <c r="G57" s="727"/>
      <c r="H57" s="727"/>
      <c r="I57" s="727"/>
      <c r="J57" s="727"/>
      <c r="K57" s="727"/>
      <c r="L57" s="727"/>
    </row>
    <row r="58" spans="1:12" ht="21" customHeight="1">
      <c r="A58" s="328" t="s">
        <v>854</v>
      </c>
      <c r="B58" s="358"/>
      <c r="C58" s="358"/>
      <c r="D58" s="359"/>
      <c r="E58" s="360"/>
      <c r="F58" s="361"/>
      <c r="G58" s="361"/>
      <c r="H58" s="329"/>
      <c r="I58" s="357"/>
      <c r="J58" s="329"/>
      <c r="K58" s="329"/>
      <c r="L58" s="245"/>
    </row>
    <row r="59" spans="1:12" ht="21" customHeight="1">
      <c r="A59" s="328" t="s">
        <v>847</v>
      </c>
      <c r="B59" s="337"/>
      <c r="C59" s="358"/>
      <c r="D59" s="729" t="s">
        <v>253</v>
      </c>
      <c r="E59" s="729"/>
      <c r="F59" s="729"/>
      <c r="G59" s="729"/>
      <c r="H59" s="329"/>
      <c r="I59" s="357"/>
      <c r="J59" s="329"/>
      <c r="K59" s="329"/>
      <c r="L59" s="245"/>
    </row>
    <row r="60" spans="1:12" ht="21" customHeight="1">
      <c r="A60" s="328"/>
      <c r="B60" s="337"/>
      <c r="C60" s="358"/>
      <c r="D60" s="729" t="s">
        <v>254</v>
      </c>
      <c r="E60" s="729"/>
      <c r="F60" s="729"/>
      <c r="G60" s="729"/>
      <c r="H60" s="329"/>
      <c r="I60" s="357"/>
      <c r="J60" s="329"/>
      <c r="K60" s="329"/>
      <c r="L60" s="245"/>
    </row>
    <row r="61" spans="1:12" ht="21" customHeight="1">
      <c r="A61" s="288" t="s">
        <v>191</v>
      </c>
      <c r="B61" s="288"/>
      <c r="C61" s="328"/>
      <c r="D61" s="359"/>
      <c r="E61" s="245"/>
      <c r="F61" s="245"/>
      <c r="G61" s="245"/>
      <c r="H61" s="245"/>
      <c r="I61" s="364"/>
      <c r="J61" s="245"/>
      <c r="K61" s="359"/>
      <c r="L61" s="337"/>
    </row>
    <row r="62" spans="1:12" ht="21" customHeight="1">
      <c r="A62" s="288" t="s">
        <v>742</v>
      </c>
      <c r="B62" s="288"/>
      <c r="C62" s="328"/>
      <c r="D62" s="328"/>
      <c r="E62" s="289"/>
      <c r="F62" s="289"/>
      <c r="G62" s="289"/>
      <c r="H62" s="289"/>
      <c r="I62" s="365"/>
      <c r="J62" s="289"/>
      <c r="K62" s="328"/>
      <c r="L62" s="337"/>
    </row>
    <row r="63" spans="1:12" ht="21" customHeight="1">
      <c r="A63" s="281" t="s">
        <v>168</v>
      </c>
      <c r="B63" s="281" t="s">
        <v>37</v>
      </c>
      <c r="C63" s="282" t="s">
        <v>38</v>
      </c>
      <c r="D63" s="281" t="s">
        <v>39</v>
      </c>
      <c r="E63" s="724" t="s">
        <v>818</v>
      </c>
      <c r="F63" s="725"/>
      <c r="G63" s="725"/>
      <c r="H63" s="725"/>
      <c r="I63" s="726"/>
      <c r="J63" s="282" t="s">
        <v>171</v>
      </c>
      <c r="K63" s="184" t="s">
        <v>40</v>
      </c>
      <c r="L63" s="282" t="s">
        <v>54</v>
      </c>
    </row>
    <row r="64" spans="1:12" ht="21" customHeight="1">
      <c r="A64" s="340"/>
      <c r="B64" s="340"/>
      <c r="C64" s="341"/>
      <c r="D64" s="51" t="s">
        <v>169</v>
      </c>
      <c r="E64" s="58">
        <v>2561</v>
      </c>
      <c r="F64" s="58">
        <v>2562</v>
      </c>
      <c r="G64" s="38">
        <v>2563</v>
      </c>
      <c r="H64" s="282">
        <v>2564</v>
      </c>
      <c r="I64" s="282">
        <v>2565</v>
      </c>
      <c r="J64" s="58" t="s">
        <v>172</v>
      </c>
      <c r="K64" s="57"/>
      <c r="L64" s="58" t="s">
        <v>857</v>
      </c>
    </row>
    <row r="65" spans="1:12" ht="21" customHeight="1">
      <c r="A65" s="76"/>
      <c r="B65" s="76"/>
      <c r="C65" s="208"/>
      <c r="D65" s="12"/>
      <c r="E65" s="14" t="s">
        <v>464</v>
      </c>
      <c r="F65" s="14" t="s">
        <v>464</v>
      </c>
      <c r="G65" s="12" t="s">
        <v>464</v>
      </c>
      <c r="H65" s="14" t="s">
        <v>464</v>
      </c>
      <c r="I65" s="71" t="s">
        <v>464</v>
      </c>
      <c r="J65" s="13"/>
      <c r="K65" s="83"/>
      <c r="L65" s="14"/>
    </row>
    <row r="66" spans="1:12" ht="21" customHeight="1">
      <c r="A66" s="5">
        <v>1</v>
      </c>
      <c r="B66" s="59" t="s">
        <v>338</v>
      </c>
      <c r="C66" s="207" t="s">
        <v>24</v>
      </c>
      <c r="D66" s="201" t="s">
        <v>338</v>
      </c>
      <c r="E66" s="127">
        <v>240000</v>
      </c>
      <c r="F66" s="127">
        <v>240000</v>
      </c>
      <c r="G66" s="127">
        <v>269500</v>
      </c>
      <c r="H66" s="128">
        <v>269500</v>
      </c>
      <c r="I66" s="19">
        <v>269500</v>
      </c>
      <c r="J66" s="8" t="s">
        <v>1710</v>
      </c>
      <c r="K66" s="61" t="s">
        <v>1708</v>
      </c>
      <c r="L66" s="8" t="s">
        <v>53</v>
      </c>
    </row>
    <row r="67" spans="1:12" ht="21" customHeight="1">
      <c r="A67" s="12"/>
      <c r="B67" s="54" t="s">
        <v>640</v>
      </c>
      <c r="C67" s="208"/>
      <c r="D67" s="76" t="s">
        <v>641</v>
      </c>
      <c r="E67" s="71"/>
      <c r="F67" s="27"/>
      <c r="G67" s="27"/>
      <c r="H67" s="43"/>
      <c r="I67" s="27"/>
      <c r="J67" s="14" t="s">
        <v>1711</v>
      </c>
      <c r="K67" s="83" t="s">
        <v>1709</v>
      </c>
      <c r="L67" s="208"/>
    </row>
    <row r="68" spans="1:12" ht="21" customHeight="1">
      <c r="A68" s="5">
        <v>2</v>
      </c>
      <c r="B68" s="59" t="s">
        <v>338</v>
      </c>
      <c r="C68" s="207" t="s">
        <v>24</v>
      </c>
      <c r="D68" s="201" t="s">
        <v>338</v>
      </c>
      <c r="E68" s="127">
        <v>220000</v>
      </c>
      <c r="F68" s="127">
        <v>240000</v>
      </c>
      <c r="G68" s="127">
        <v>156800</v>
      </c>
      <c r="H68" s="128">
        <v>156800</v>
      </c>
      <c r="I68" s="19">
        <v>156800</v>
      </c>
      <c r="J68" s="8" t="s">
        <v>1710</v>
      </c>
      <c r="K68" s="61" t="s">
        <v>1708</v>
      </c>
      <c r="L68" s="8" t="s">
        <v>53</v>
      </c>
    </row>
    <row r="69" spans="1:12" ht="21" customHeight="1">
      <c r="A69" s="12"/>
      <c r="B69" s="54" t="s">
        <v>325</v>
      </c>
      <c r="C69" s="208"/>
      <c r="D69" s="54" t="s">
        <v>325</v>
      </c>
      <c r="E69" s="71"/>
      <c r="F69" s="27"/>
      <c r="G69" s="71"/>
      <c r="H69" s="80"/>
      <c r="I69" s="71"/>
      <c r="J69" s="14" t="s">
        <v>1711</v>
      </c>
      <c r="K69" s="83" t="s">
        <v>1709</v>
      </c>
      <c r="L69" s="208"/>
    </row>
    <row r="70" spans="1:12" ht="21" customHeight="1">
      <c r="A70" s="5">
        <v>3</v>
      </c>
      <c r="B70" s="59" t="s">
        <v>658</v>
      </c>
      <c r="C70" s="207" t="s">
        <v>87</v>
      </c>
      <c r="D70" s="201" t="s">
        <v>661</v>
      </c>
      <c r="E70" s="19">
        <v>10000</v>
      </c>
      <c r="F70" s="19">
        <v>10000</v>
      </c>
      <c r="G70" s="52">
        <v>0</v>
      </c>
      <c r="H70" s="69">
        <v>0</v>
      </c>
      <c r="I70" s="69"/>
      <c r="J70" s="8" t="s">
        <v>1691</v>
      </c>
      <c r="K70" s="61" t="s">
        <v>147</v>
      </c>
      <c r="L70" s="8" t="s">
        <v>53</v>
      </c>
    </row>
    <row r="71" spans="1:12" ht="21" customHeight="1">
      <c r="A71" s="51"/>
      <c r="B71" s="41" t="s">
        <v>659</v>
      </c>
      <c r="C71" s="62" t="s">
        <v>1003</v>
      </c>
      <c r="D71" s="62" t="s">
        <v>662</v>
      </c>
      <c r="E71" s="27"/>
      <c r="F71" s="27"/>
      <c r="G71" s="43"/>
      <c r="H71" s="48"/>
      <c r="I71" s="48"/>
      <c r="J71" s="31" t="s">
        <v>1692</v>
      </c>
      <c r="K71" s="53" t="s">
        <v>615</v>
      </c>
      <c r="L71" s="31"/>
    </row>
    <row r="72" spans="1:12" ht="21" customHeight="1">
      <c r="A72" s="12"/>
      <c r="B72" s="54"/>
      <c r="C72" s="208"/>
      <c r="D72" s="208"/>
      <c r="E72" s="71"/>
      <c r="F72" s="27"/>
      <c r="G72" s="43"/>
      <c r="H72" s="27"/>
      <c r="I72" s="27"/>
      <c r="J72" s="14"/>
      <c r="K72" s="83" t="s">
        <v>616</v>
      </c>
      <c r="L72" s="208"/>
    </row>
    <row r="73" spans="1:12" ht="21" customHeight="1">
      <c r="A73" s="5">
        <v>4</v>
      </c>
      <c r="B73" s="201" t="s">
        <v>452</v>
      </c>
      <c r="C73" s="207" t="s">
        <v>456</v>
      </c>
      <c r="D73" s="201" t="s">
        <v>455</v>
      </c>
      <c r="E73" s="69">
        <v>30000</v>
      </c>
      <c r="F73" s="19">
        <v>30000</v>
      </c>
      <c r="G73" s="52">
        <v>0</v>
      </c>
      <c r="H73" s="19">
        <v>0</v>
      </c>
      <c r="I73" s="19">
        <v>0</v>
      </c>
      <c r="J73" s="8" t="s">
        <v>1688</v>
      </c>
      <c r="K73" s="61" t="s">
        <v>147</v>
      </c>
      <c r="L73" s="8" t="s">
        <v>53</v>
      </c>
    </row>
    <row r="74" spans="1:12" ht="21" customHeight="1">
      <c r="A74" s="51"/>
      <c r="B74" s="46" t="s">
        <v>453</v>
      </c>
      <c r="C74" s="62" t="s">
        <v>457</v>
      </c>
      <c r="D74" s="46"/>
      <c r="E74" s="48"/>
      <c r="F74" s="27"/>
      <c r="G74" s="43"/>
      <c r="H74" s="27"/>
      <c r="I74" s="27"/>
      <c r="J74" s="31" t="s">
        <v>844</v>
      </c>
      <c r="K74" s="53" t="s">
        <v>615</v>
      </c>
      <c r="L74" s="62"/>
    </row>
    <row r="75" spans="1:12" ht="21" customHeight="1">
      <c r="A75" s="12"/>
      <c r="B75" s="76" t="s">
        <v>454</v>
      </c>
      <c r="C75" s="208"/>
      <c r="D75" s="76"/>
      <c r="E75" s="12"/>
      <c r="F75" s="14"/>
      <c r="G75" s="63"/>
      <c r="H75" s="14"/>
      <c r="I75" s="71"/>
      <c r="J75" s="14" t="s">
        <v>1690</v>
      </c>
      <c r="K75" s="83" t="s">
        <v>616</v>
      </c>
      <c r="L75" s="208"/>
    </row>
    <row r="76" spans="5:9" ht="21" customHeight="1">
      <c r="E76" s="324"/>
      <c r="F76" s="324"/>
      <c r="G76" s="324"/>
      <c r="H76" s="324"/>
      <c r="I76" s="423"/>
    </row>
    <row r="77" ht="21" customHeight="1">
      <c r="I77" s="303"/>
    </row>
    <row r="78" ht="21" customHeight="1">
      <c r="I78" s="303"/>
    </row>
    <row r="79" spans="1:12" ht="21" customHeight="1">
      <c r="A79" s="673" t="s">
        <v>2259</v>
      </c>
      <c r="B79" s="673"/>
      <c r="C79" s="673"/>
      <c r="D79" s="673"/>
      <c r="E79" s="673"/>
      <c r="F79" s="673"/>
      <c r="G79" s="673"/>
      <c r="H79" s="673"/>
      <c r="I79" s="673"/>
      <c r="J79" s="673"/>
      <c r="K79" s="673"/>
      <c r="L79" s="673"/>
    </row>
    <row r="80" spans="1:12" ht="21" customHeight="1">
      <c r="A80" s="244"/>
      <c r="B80" s="329"/>
      <c r="C80" s="329"/>
      <c r="D80" s="329"/>
      <c r="E80" s="329"/>
      <c r="F80" s="329"/>
      <c r="G80" s="329"/>
      <c r="H80" s="329"/>
      <c r="I80" s="357"/>
      <c r="J80" s="329"/>
      <c r="K80" s="329"/>
      <c r="L80" s="267" t="s">
        <v>767</v>
      </c>
    </row>
    <row r="81" spans="1:12" ht="21" customHeight="1">
      <c r="A81" s="288" t="s">
        <v>191</v>
      </c>
      <c r="B81" s="288"/>
      <c r="C81" s="328"/>
      <c r="D81" s="359"/>
      <c r="E81" s="245"/>
      <c r="F81" s="245"/>
      <c r="G81" s="245"/>
      <c r="H81" s="245"/>
      <c r="I81" s="364"/>
      <c r="J81" s="245"/>
      <c r="K81" s="359"/>
      <c r="L81" s="337"/>
    </row>
    <row r="82" spans="1:12" ht="21" customHeight="1">
      <c r="A82" s="288" t="s">
        <v>742</v>
      </c>
      <c r="B82" s="288"/>
      <c r="C82" s="328"/>
      <c r="D82" s="328"/>
      <c r="E82" s="289"/>
      <c r="F82" s="289"/>
      <c r="G82" s="289"/>
      <c r="H82" s="289"/>
      <c r="I82" s="365"/>
      <c r="J82" s="289"/>
      <c r="K82" s="328"/>
      <c r="L82" s="337"/>
    </row>
    <row r="83" spans="1:12" ht="21" customHeight="1">
      <c r="A83" s="281" t="s">
        <v>168</v>
      </c>
      <c r="B83" s="281" t="s">
        <v>37</v>
      </c>
      <c r="C83" s="282" t="s">
        <v>38</v>
      </c>
      <c r="D83" s="281" t="s">
        <v>39</v>
      </c>
      <c r="E83" s="724" t="s">
        <v>818</v>
      </c>
      <c r="F83" s="725"/>
      <c r="G83" s="725"/>
      <c r="H83" s="725"/>
      <c r="I83" s="726"/>
      <c r="J83" s="282" t="s">
        <v>171</v>
      </c>
      <c r="K83" s="184" t="s">
        <v>40</v>
      </c>
      <c r="L83" s="282" t="s">
        <v>54</v>
      </c>
    </row>
    <row r="84" spans="1:12" ht="21" customHeight="1">
      <c r="A84" s="340"/>
      <c r="B84" s="340"/>
      <c r="C84" s="341"/>
      <c r="D84" s="51" t="s">
        <v>169</v>
      </c>
      <c r="E84" s="58">
        <v>2561</v>
      </c>
      <c r="F84" s="58">
        <v>2562</v>
      </c>
      <c r="G84" s="38">
        <v>2563</v>
      </c>
      <c r="H84" s="282">
        <v>2564</v>
      </c>
      <c r="I84" s="282">
        <v>2565</v>
      </c>
      <c r="J84" s="58" t="s">
        <v>172</v>
      </c>
      <c r="K84" s="57"/>
      <c r="L84" s="58" t="s">
        <v>857</v>
      </c>
    </row>
    <row r="85" spans="1:12" ht="21" customHeight="1">
      <c r="A85" s="76"/>
      <c r="B85" s="76"/>
      <c r="C85" s="208"/>
      <c r="D85" s="12"/>
      <c r="E85" s="14" t="s">
        <v>464</v>
      </c>
      <c r="F85" s="14" t="s">
        <v>464</v>
      </c>
      <c r="G85" s="12" t="s">
        <v>464</v>
      </c>
      <c r="H85" s="14" t="s">
        <v>464</v>
      </c>
      <c r="I85" s="71" t="s">
        <v>464</v>
      </c>
      <c r="J85" s="13"/>
      <c r="K85" s="83"/>
      <c r="L85" s="14"/>
    </row>
    <row r="86" spans="1:12" ht="21" customHeight="1">
      <c r="A86" s="5">
        <v>5</v>
      </c>
      <c r="B86" s="59" t="s">
        <v>663</v>
      </c>
      <c r="C86" s="207" t="s">
        <v>1004</v>
      </c>
      <c r="D86" s="201" t="s">
        <v>1007</v>
      </c>
      <c r="E86" s="129">
        <v>10000</v>
      </c>
      <c r="F86" s="127">
        <v>10000</v>
      </c>
      <c r="G86" s="128">
        <v>10000</v>
      </c>
      <c r="H86" s="127">
        <v>10000</v>
      </c>
      <c r="I86" s="19">
        <v>10000</v>
      </c>
      <c r="J86" s="8" t="s">
        <v>1688</v>
      </c>
      <c r="K86" s="78" t="s">
        <v>1712</v>
      </c>
      <c r="L86" s="8" t="s">
        <v>53</v>
      </c>
    </row>
    <row r="87" spans="1:12" ht="21" customHeight="1">
      <c r="A87" s="51"/>
      <c r="B87" s="41"/>
      <c r="C87" s="62" t="s">
        <v>1005</v>
      </c>
      <c r="D87" s="51" t="s">
        <v>1008</v>
      </c>
      <c r="E87" s="65">
        <v>10000</v>
      </c>
      <c r="F87" s="133">
        <v>10000</v>
      </c>
      <c r="G87" s="126">
        <v>10000</v>
      </c>
      <c r="H87" s="133">
        <v>10000</v>
      </c>
      <c r="I87" s="27">
        <v>10000</v>
      </c>
      <c r="J87" s="31" t="s">
        <v>844</v>
      </c>
      <c r="K87" s="47" t="s">
        <v>1713</v>
      </c>
      <c r="L87" s="31"/>
    </row>
    <row r="88" spans="1:12" ht="21" customHeight="1">
      <c r="A88" s="51"/>
      <c r="B88" s="41"/>
      <c r="C88" s="62" t="s">
        <v>1006</v>
      </c>
      <c r="D88" s="51"/>
      <c r="E88" s="65"/>
      <c r="F88" s="133"/>
      <c r="G88" s="126"/>
      <c r="H88" s="133"/>
      <c r="I88" s="27"/>
      <c r="J88" s="31" t="s">
        <v>1689</v>
      </c>
      <c r="K88" s="47" t="s">
        <v>1714</v>
      </c>
      <c r="L88" s="31"/>
    </row>
    <row r="89" spans="1:12" ht="21" customHeight="1">
      <c r="A89" s="5">
        <v>6</v>
      </c>
      <c r="B89" s="59" t="s">
        <v>166</v>
      </c>
      <c r="C89" s="207" t="s">
        <v>221</v>
      </c>
      <c r="D89" s="201" t="s">
        <v>31</v>
      </c>
      <c r="E89" s="127">
        <v>30000</v>
      </c>
      <c r="F89" s="19">
        <v>30000</v>
      </c>
      <c r="G89" s="52">
        <v>50000</v>
      </c>
      <c r="H89" s="19">
        <v>50000</v>
      </c>
      <c r="I89" s="52">
        <v>50000</v>
      </c>
      <c r="J89" s="8" t="s">
        <v>1686</v>
      </c>
      <c r="K89" s="61" t="s">
        <v>225</v>
      </c>
      <c r="L89" s="8" t="s">
        <v>53</v>
      </c>
    </row>
    <row r="90" spans="1:12" ht="21" customHeight="1">
      <c r="A90" s="12"/>
      <c r="B90" s="54"/>
      <c r="C90" s="208" t="s">
        <v>222</v>
      </c>
      <c r="D90" s="76"/>
      <c r="E90" s="71"/>
      <c r="F90" s="71"/>
      <c r="G90" s="80"/>
      <c r="H90" s="71"/>
      <c r="I90" s="209"/>
      <c r="J90" s="14" t="s">
        <v>1687</v>
      </c>
      <c r="K90" s="83" t="s">
        <v>222</v>
      </c>
      <c r="L90" s="208"/>
    </row>
    <row r="91" spans="1:12" ht="21" customHeight="1">
      <c r="A91" s="5">
        <v>7</v>
      </c>
      <c r="B91" s="59" t="s">
        <v>664</v>
      </c>
      <c r="C91" s="207" t="s">
        <v>666</v>
      </c>
      <c r="D91" s="201" t="s">
        <v>667</v>
      </c>
      <c r="E91" s="19">
        <v>156400</v>
      </c>
      <c r="F91" s="19">
        <v>156400</v>
      </c>
      <c r="G91" s="52">
        <v>147900</v>
      </c>
      <c r="H91" s="19">
        <v>147900</v>
      </c>
      <c r="I91" s="19">
        <v>147900</v>
      </c>
      <c r="J91" s="8" t="s">
        <v>676</v>
      </c>
      <c r="K91" s="61" t="s">
        <v>223</v>
      </c>
      <c r="L91" s="8" t="s">
        <v>53</v>
      </c>
    </row>
    <row r="92" spans="1:12" ht="21" customHeight="1">
      <c r="A92" s="51"/>
      <c r="B92" s="41" t="s">
        <v>665</v>
      </c>
      <c r="C92" s="62" t="s">
        <v>21</v>
      </c>
      <c r="D92" s="46" t="s">
        <v>668</v>
      </c>
      <c r="E92" s="27"/>
      <c r="F92" s="27"/>
      <c r="G92" s="43"/>
      <c r="H92" s="27"/>
      <c r="I92" s="27"/>
      <c r="J92" s="31" t="s">
        <v>677</v>
      </c>
      <c r="K92" s="53" t="s">
        <v>224</v>
      </c>
      <c r="L92" s="62"/>
    </row>
    <row r="93" spans="1:12" ht="21" customHeight="1">
      <c r="A93" s="51"/>
      <c r="B93" s="41"/>
      <c r="C93" s="62"/>
      <c r="D93" s="253" t="s">
        <v>1001</v>
      </c>
      <c r="E93" s="31"/>
      <c r="F93" s="31"/>
      <c r="G93" s="37"/>
      <c r="H93" s="31"/>
      <c r="I93" s="27"/>
      <c r="J93" s="31"/>
      <c r="K93" s="53"/>
      <c r="L93" s="62"/>
    </row>
    <row r="94" spans="1:12" ht="21" customHeight="1">
      <c r="A94" s="12"/>
      <c r="B94" s="54"/>
      <c r="C94" s="208"/>
      <c r="D94" s="251" t="s">
        <v>1002</v>
      </c>
      <c r="E94" s="14"/>
      <c r="F94" s="14"/>
      <c r="G94" s="63"/>
      <c r="H94" s="14"/>
      <c r="I94" s="71"/>
      <c r="J94" s="14"/>
      <c r="K94" s="83"/>
      <c r="L94" s="208"/>
    </row>
    <row r="95" spans="1:12" ht="21" customHeight="1">
      <c r="A95" s="5">
        <v>8</v>
      </c>
      <c r="B95" s="59" t="s">
        <v>23</v>
      </c>
      <c r="C95" s="207" t="s">
        <v>220</v>
      </c>
      <c r="D95" s="201" t="s">
        <v>165</v>
      </c>
      <c r="E95" s="127">
        <v>540000</v>
      </c>
      <c r="F95" s="127">
        <v>540000</v>
      </c>
      <c r="G95" s="128">
        <v>454200</v>
      </c>
      <c r="H95" s="127">
        <v>454200</v>
      </c>
      <c r="I95" s="52">
        <v>454200</v>
      </c>
      <c r="J95" s="8" t="s">
        <v>277</v>
      </c>
      <c r="K95" s="61" t="s">
        <v>639</v>
      </c>
      <c r="L95" s="8" t="s">
        <v>53</v>
      </c>
    </row>
    <row r="96" spans="1:12" ht="21" customHeight="1">
      <c r="A96" s="12"/>
      <c r="B96" s="54" t="s">
        <v>642</v>
      </c>
      <c r="C96" s="208" t="s">
        <v>112</v>
      </c>
      <c r="D96" s="54" t="s">
        <v>642</v>
      </c>
      <c r="E96" s="71"/>
      <c r="F96" s="71"/>
      <c r="G96" s="80"/>
      <c r="H96" s="71"/>
      <c r="I96" s="209"/>
      <c r="J96" s="14"/>
      <c r="K96" s="83" t="s">
        <v>112</v>
      </c>
      <c r="L96" s="208"/>
    </row>
    <row r="97" spans="1:12" ht="21" customHeight="1">
      <c r="A97" s="5">
        <v>9</v>
      </c>
      <c r="B97" s="59" t="s">
        <v>23</v>
      </c>
      <c r="C97" s="207" t="s">
        <v>220</v>
      </c>
      <c r="D97" s="201" t="s">
        <v>165</v>
      </c>
      <c r="E97" s="127">
        <v>280000</v>
      </c>
      <c r="F97" s="127">
        <v>280000</v>
      </c>
      <c r="G97" s="128">
        <v>287500</v>
      </c>
      <c r="H97" s="127">
        <v>287500</v>
      </c>
      <c r="I97" s="52">
        <v>287500</v>
      </c>
      <c r="J97" s="8" t="s">
        <v>277</v>
      </c>
      <c r="K97" s="61" t="s">
        <v>639</v>
      </c>
      <c r="L97" s="8" t="s">
        <v>53</v>
      </c>
    </row>
    <row r="98" spans="1:12" ht="21" customHeight="1">
      <c r="A98" s="12"/>
      <c r="B98" s="54" t="s">
        <v>643</v>
      </c>
      <c r="C98" s="208" t="s">
        <v>112</v>
      </c>
      <c r="D98" s="54" t="s">
        <v>643</v>
      </c>
      <c r="E98" s="71"/>
      <c r="F98" s="71"/>
      <c r="G98" s="80"/>
      <c r="H98" s="71"/>
      <c r="I98" s="209"/>
      <c r="J98" s="14"/>
      <c r="K98" s="83" t="s">
        <v>112</v>
      </c>
      <c r="L98" s="208"/>
    </row>
    <row r="99" spans="1:12" ht="21" customHeight="1">
      <c r="A99" s="5">
        <v>10</v>
      </c>
      <c r="B99" s="59" t="s">
        <v>23</v>
      </c>
      <c r="C99" s="207" t="s">
        <v>220</v>
      </c>
      <c r="D99" s="201" t="s">
        <v>165</v>
      </c>
      <c r="E99" s="127">
        <v>95000</v>
      </c>
      <c r="F99" s="127">
        <v>95000</v>
      </c>
      <c r="G99" s="128">
        <v>61400</v>
      </c>
      <c r="H99" s="127">
        <v>61400</v>
      </c>
      <c r="I99" s="52">
        <v>61400</v>
      </c>
      <c r="J99" s="8" t="s">
        <v>277</v>
      </c>
      <c r="K99" s="61" t="s">
        <v>639</v>
      </c>
      <c r="L99" s="8" t="s">
        <v>53</v>
      </c>
    </row>
    <row r="100" spans="1:12" ht="21" customHeight="1">
      <c r="A100" s="76"/>
      <c r="B100" s="54" t="s">
        <v>489</v>
      </c>
      <c r="C100" s="208" t="s">
        <v>112</v>
      </c>
      <c r="D100" s="54" t="s">
        <v>489</v>
      </c>
      <c r="E100" s="71"/>
      <c r="F100" s="71"/>
      <c r="G100" s="80"/>
      <c r="H100" s="71"/>
      <c r="I100" s="209"/>
      <c r="J100" s="14"/>
      <c r="K100" s="83" t="s">
        <v>112</v>
      </c>
      <c r="L100" s="208"/>
    </row>
    <row r="101" spans="1:12" ht="21" customHeight="1">
      <c r="A101" s="8">
        <v>11</v>
      </c>
      <c r="B101" s="59" t="s">
        <v>23</v>
      </c>
      <c r="C101" s="207" t="s">
        <v>220</v>
      </c>
      <c r="D101" s="201" t="s">
        <v>165</v>
      </c>
      <c r="E101" s="127">
        <v>92000</v>
      </c>
      <c r="F101" s="127">
        <v>92000</v>
      </c>
      <c r="G101" s="128">
        <v>105400</v>
      </c>
      <c r="H101" s="127">
        <v>105400</v>
      </c>
      <c r="I101" s="52">
        <v>105400</v>
      </c>
      <c r="J101" s="8" t="s">
        <v>277</v>
      </c>
      <c r="K101" s="61" t="s">
        <v>639</v>
      </c>
      <c r="L101" s="8" t="s">
        <v>53</v>
      </c>
    </row>
    <row r="102" spans="1:12" ht="21" customHeight="1">
      <c r="A102" s="14"/>
      <c r="B102" s="54" t="s">
        <v>640</v>
      </c>
      <c r="C102" s="208" t="s">
        <v>112</v>
      </c>
      <c r="D102" s="54" t="s">
        <v>640</v>
      </c>
      <c r="E102" s="71"/>
      <c r="F102" s="71"/>
      <c r="G102" s="80"/>
      <c r="H102" s="71"/>
      <c r="I102" s="209"/>
      <c r="J102" s="14"/>
      <c r="K102" s="83" t="s">
        <v>112</v>
      </c>
      <c r="L102" s="208"/>
    </row>
    <row r="103" spans="5:9" ht="21" customHeight="1">
      <c r="E103" s="324"/>
      <c r="F103" s="324"/>
      <c r="G103" s="324"/>
      <c r="H103" s="324"/>
      <c r="I103" s="423"/>
    </row>
    <row r="104" ht="21" customHeight="1">
      <c r="I104" s="303"/>
    </row>
    <row r="105" spans="1:12" ht="21" customHeight="1">
      <c r="A105" s="673" t="s">
        <v>2260</v>
      </c>
      <c r="B105" s="673"/>
      <c r="C105" s="673"/>
      <c r="D105" s="673"/>
      <c r="E105" s="673"/>
      <c r="F105" s="673"/>
      <c r="G105" s="673"/>
      <c r="H105" s="673"/>
      <c r="I105" s="673"/>
      <c r="J105" s="673"/>
      <c r="K105" s="673"/>
      <c r="L105" s="673"/>
    </row>
    <row r="106" spans="1:12" ht="21" customHeight="1">
      <c r="A106" s="244"/>
      <c r="B106" s="329"/>
      <c r="C106" s="329"/>
      <c r="D106" s="329"/>
      <c r="E106" s="329"/>
      <c r="F106" s="329"/>
      <c r="G106" s="329"/>
      <c r="H106" s="329"/>
      <c r="I106" s="357"/>
      <c r="J106" s="329"/>
      <c r="K106" s="329"/>
      <c r="L106" s="267" t="s">
        <v>767</v>
      </c>
    </row>
    <row r="107" spans="1:12" ht="21" customHeight="1">
      <c r="A107" s="288" t="s">
        <v>191</v>
      </c>
      <c r="B107" s="288"/>
      <c r="C107" s="328"/>
      <c r="D107" s="359"/>
      <c r="E107" s="245"/>
      <c r="F107" s="245"/>
      <c r="G107" s="245"/>
      <c r="H107" s="245"/>
      <c r="I107" s="364"/>
      <c r="J107" s="245"/>
      <c r="K107" s="359"/>
      <c r="L107" s="337"/>
    </row>
    <row r="108" spans="1:12" ht="21" customHeight="1">
      <c r="A108" s="288" t="s">
        <v>742</v>
      </c>
      <c r="B108" s="288"/>
      <c r="C108" s="328"/>
      <c r="D108" s="328"/>
      <c r="E108" s="289"/>
      <c r="F108" s="289"/>
      <c r="G108" s="289"/>
      <c r="H108" s="289"/>
      <c r="I108" s="365"/>
      <c r="J108" s="289"/>
      <c r="K108" s="328"/>
      <c r="L108" s="337"/>
    </row>
    <row r="109" spans="1:12" ht="21" customHeight="1">
      <c r="A109" s="281" t="s">
        <v>168</v>
      </c>
      <c r="B109" s="281" t="s">
        <v>37</v>
      </c>
      <c r="C109" s="282" t="s">
        <v>38</v>
      </c>
      <c r="D109" s="281" t="s">
        <v>39</v>
      </c>
      <c r="E109" s="724" t="s">
        <v>818</v>
      </c>
      <c r="F109" s="725"/>
      <c r="G109" s="725"/>
      <c r="H109" s="725"/>
      <c r="I109" s="726"/>
      <c r="J109" s="282" t="s">
        <v>171</v>
      </c>
      <c r="K109" s="184" t="s">
        <v>40</v>
      </c>
      <c r="L109" s="282" t="s">
        <v>54</v>
      </c>
    </row>
    <row r="110" spans="1:12" ht="21" customHeight="1">
      <c r="A110" s="340"/>
      <c r="B110" s="340"/>
      <c r="C110" s="341"/>
      <c r="D110" s="51" t="s">
        <v>169</v>
      </c>
      <c r="E110" s="58">
        <v>2561</v>
      </c>
      <c r="F110" s="58">
        <v>2562</v>
      </c>
      <c r="G110" s="38">
        <v>2563</v>
      </c>
      <c r="H110" s="282">
        <v>2564</v>
      </c>
      <c r="I110" s="282">
        <v>2565</v>
      </c>
      <c r="J110" s="58" t="s">
        <v>172</v>
      </c>
      <c r="K110" s="57"/>
      <c r="L110" s="58" t="s">
        <v>857</v>
      </c>
    </row>
    <row r="111" spans="1:12" ht="21" customHeight="1">
      <c r="A111" s="76"/>
      <c r="B111" s="76"/>
      <c r="C111" s="208"/>
      <c r="D111" s="12"/>
      <c r="E111" s="14" t="s">
        <v>464</v>
      </c>
      <c r="F111" s="14" t="s">
        <v>464</v>
      </c>
      <c r="G111" s="12" t="s">
        <v>464</v>
      </c>
      <c r="H111" s="14" t="s">
        <v>464</v>
      </c>
      <c r="I111" s="71" t="s">
        <v>464</v>
      </c>
      <c r="J111" s="13"/>
      <c r="K111" s="83"/>
      <c r="L111" s="14"/>
    </row>
    <row r="112" spans="1:12" ht="21" customHeight="1">
      <c r="A112" s="8">
        <v>12</v>
      </c>
      <c r="B112" s="59" t="s">
        <v>23</v>
      </c>
      <c r="C112" s="207" t="s">
        <v>220</v>
      </c>
      <c r="D112" s="201" t="s">
        <v>165</v>
      </c>
      <c r="E112" s="127">
        <v>85000</v>
      </c>
      <c r="F112" s="127">
        <v>85000</v>
      </c>
      <c r="G112" s="128">
        <v>61400</v>
      </c>
      <c r="H112" s="127">
        <v>61400</v>
      </c>
      <c r="I112" s="52">
        <v>61400</v>
      </c>
      <c r="J112" s="8" t="s">
        <v>277</v>
      </c>
      <c r="K112" s="61" t="s">
        <v>639</v>
      </c>
      <c r="L112" s="8" t="s">
        <v>53</v>
      </c>
    </row>
    <row r="113" spans="1:12" ht="21" customHeight="1">
      <c r="A113" s="14"/>
      <c r="B113" s="54" t="s">
        <v>325</v>
      </c>
      <c r="C113" s="208" t="s">
        <v>112</v>
      </c>
      <c r="D113" s="54" t="s">
        <v>325</v>
      </c>
      <c r="E113" s="71"/>
      <c r="F113" s="71"/>
      <c r="G113" s="80"/>
      <c r="H113" s="71"/>
      <c r="I113" s="209"/>
      <c r="J113" s="14"/>
      <c r="K113" s="83" t="s">
        <v>112</v>
      </c>
      <c r="L113" s="208"/>
    </row>
    <row r="114" spans="1:12" ht="21" customHeight="1">
      <c r="A114" s="213">
        <v>13</v>
      </c>
      <c r="B114" s="307" t="s">
        <v>669</v>
      </c>
      <c r="C114" s="315" t="s">
        <v>24</v>
      </c>
      <c r="D114" s="307" t="s">
        <v>330</v>
      </c>
      <c r="E114" s="217">
        <v>1200000</v>
      </c>
      <c r="F114" s="217">
        <v>1200000</v>
      </c>
      <c r="G114" s="240">
        <v>950000</v>
      </c>
      <c r="H114" s="217">
        <v>950000</v>
      </c>
      <c r="I114" s="218">
        <v>950000</v>
      </c>
      <c r="J114" s="213" t="s">
        <v>858</v>
      </c>
      <c r="K114" s="440" t="s">
        <v>1708</v>
      </c>
      <c r="L114" s="213" t="s">
        <v>53</v>
      </c>
    </row>
    <row r="115" spans="1:12" ht="21" customHeight="1">
      <c r="A115" s="222"/>
      <c r="B115" s="253" t="s">
        <v>670</v>
      </c>
      <c r="C115" s="313"/>
      <c r="D115" s="299" t="s">
        <v>671</v>
      </c>
      <c r="E115" s="276"/>
      <c r="F115" s="241"/>
      <c r="G115" s="242"/>
      <c r="H115" s="241"/>
      <c r="I115" s="495"/>
      <c r="J115" s="222" t="s">
        <v>1693</v>
      </c>
      <c r="K115" s="312" t="s">
        <v>1709</v>
      </c>
      <c r="L115" s="313"/>
    </row>
    <row r="116" spans="1:12" ht="21" customHeight="1">
      <c r="A116" s="231"/>
      <c r="B116" s="251" t="s">
        <v>448</v>
      </c>
      <c r="C116" s="335"/>
      <c r="D116" s="252"/>
      <c r="E116" s="236"/>
      <c r="F116" s="236"/>
      <c r="G116" s="277"/>
      <c r="H116" s="236"/>
      <c r="I116" s="506"/>
      <c r="J116" s="231"/>
      <c r="K116" s="311"/>
      <c r="L116" s="335"/>
    </row>
    <row r="117" spans="1:12" ht="21" customHeight="1">
      <c r="A117" s="213">
        <v>14</v>
      </c>
      <c r="B117" s="307" t="s">
        <v>669</v>
      </c>
      <c r="C117" s="315" t="s">
        <v>24</v>
      </c>
      <c r="D117" s="307" t="s">
        <v>330</v>
      </c>
      <c r="E117" s="217">
        <v>600000</v>
      </c>
      <c r="F117" s="217">
        <v>600000</v>
      </c>
      <c r="G117" s="240">
        <v>600000</v>
      </c>
      <c r="H117" s="217">
        <v>600000</v>
      </c>
      <c r="I117" s="217">
        <v>600000</v>
      </c>
      <c r="J117" s="213" t="s">
        <v>858</v>
      </c>
      <c r="K117" s="440" t="s">
        <v>1708</v>
      </c>
      <c r="L117" s="213" t="s">
        <v>53</v>
      </c>
    </row>
    <row r="118" spans="1:12" ht="21" customHeight="1">
      <c r="A118" s="222"/>
      <c r="B118" s="253" t="s">
        <v>670</v>
      </c>
      <c r="C118" s="313"/>
      <c r="D118" s="299" t="s">
        <v>673</v>
      </c>
      <c r="E118" s="276"/>
      <c r="F118" s="241"/>
      <c r="G118" s="242"/>
      <c r="H118" s="241"/>
      <c r="I118" s="241"/>
      <c r="J118" s="222" t="s">
        <v>1693</v>
      </c>
      <c r="K118" s="312" t="s">
        <v>1709</v>
      </c>
      <c r="L118" s="313"/>
    </row>
    <row r="119" spans="1:12" ht="21" customHeight="1">
      <c r="A119" s="231"/>
      <c r="B119" s="251" t="s">
        <v>672</v>
      </c>
      <c r="C119" s="335"/>
      <c r="D119" s="252"/>
      <c r="E119" s="236"/>
      <c r="F119" s="236"/>
      <c r="G119" s="277"/>
      <c r="H119" s="236"/>
      <c r="I119" s="236"/>
      <c r="J119" s="231"/>
      <c r="K119" s="311"/>
      <c r="L119" s="335"/>
    </row>
    <row r="120" spans="1:12" ht="21" customHeight="1">
      <c r="A120" s="222">
        <v>15</v>
      </c>
      <c r="B120" s="299" t="s">
        <v>669</v>
      </c>
      <c r="C120" s="315" t="s">
        <v>24</v>
      </c>
      <c r="D120" s="299" t="s">
        <v>330</v>
      </c>
      <c r="E120" s="217">
        <v>200000</v>
      </c>
      <c r="F120" s="217">
        <v>200000</v>
      </c>
      <c r="G120" s="240">
        <v>130000</v>
      </c>
      <c r="H120" s="240">
        <v>130000</v>
      </c>
      <c r="I120" s="240">
        <v>130000</v>
      </c>
      <c r="J120" s="213" t="s">
        <v>858</v>
      </c>
      <c r="K120" s="440" t="s">
        <v>1708</v>
      </c>
      <c r="L120" s="222" t="s">
        <v>53</v>
      </c>
    </row>
    <row r="121" spans="1:12" ht="21" customHeight="1">
      <c r="A121" s="222"/>
      <c r="B121" s="253" t="s">
        <v>670</v>
      </c>
      <c r="C121" s="313"/>
      <c r="D121" s="299" t="s">
        <v>675</v>
      </c>
      <c r="E121" s="276"/>
      <c r="F121" s="241"/>
      <c r="G121" s="242"/>
      <c r="H121" s="241"/>
      <c r="I121" s="241"/>
      <c r="J121" s="222" t="s">
        <v>1693</v>
      </c>
      <c r="K121" s="312" t="s">
        <v>1709</v>
      </c>
      <c r="L121" s="313"/>
    </row>
    <row r="122" spans="1:12" ht="21" customHeight="1">
      <c r="A122" s="222"/>
      <c r="B122" s="253" t="s">
        <v>674</v>
      </c>
      <c r="C122" s="313"/>
      <c r="D122" s="299"/>
      <c r="E122" s="236"/>
      <c r="F122" s="236"/>
      <c r="G122" s="277"/>
      <c r="H122" s="236"/>
      <c r="I122" s="241"/>
      <c r="J122" s="222"/>
      <c r="K122" s="312"/>
      <c r="L122" s="313"/>
    </row>
    <row r="123" spans="1:12" ht="21" customHeight="1">
      <c r="A123" s="5">
        <v>16</v>
      </c>
      <c r="B123" s="201" t="s">
        <v>152</v>
      </c>
      <c r="C123" s="207" t="s">
        <v>104</v>
      </c>
      <c r="D123" s="59" t="s">
        <v>10</v>
      </c>
      <c r="E123" s="127">
        <v>50000</v>
      </c>
      <c r="F123" s="127">
        <v>50000</v>
      </c>
      <c r="G123" s="19">
        <v>0</v>
      </c>
      <c r="H123" s="19">
        <v>0</v>
      </c>
      <c r="I123" s="19">
        <v>0</v>
      </c>
      <c r="J123" s="8" t="s">
        <v>1716</v>
      </c>
      <c r="K123" s="61" t="s">
        <v>1717</v>
      </c>
      <c r="L123" s="8" t="s">
        <v>53</v>
      </c>
    </row>
    <row r="124" spans="1:12" ht="21" customHeight="1">
      <c r="A124" s="51"/>
      <c r="B124" s="46" t="s">
        <v>153</v>
      </c>
      <c r="C124" s="62" t="s">
        <v>105</v>
      </c>
      <c r="D124" s="30" t="s">
        <v>9</v>
      </c>
      <c r="E124" s="133"/>
      <c r="F124" s="133"/>
      <c r="G124" s="126"/>
      <c r="H124" s="133"/>
      <c r="I124" s="133"/>
      <c r="J124" s="31" t="s">
        <v>1715</v>
      </c>
      <c r="K124" s="53" t="s">
        <v>1718</v>
      </c>
      <c r="L124" s="31"/>
    </row>
    <row r="125" spans="1:12" ht="21" customHeight="1">
      <c r="A125" s="5">
        <v>17</v>
      </c>
      <c r="B125" s="59" t="s">
        <v>167</v>
      </c>
      <c r="C125" s="207" t="s">
        <v>221</v>
      </c>
      <c r="D125" s="59" t="s">
        <v>339</v>
      </c>
      <c r="E125" s="127">
        <v>50000</v>
      </c>
      <c r="F125" s="127">
        <v>50000</v>
      </c>
      <c r="G125" s="19">
        <v>0</v>
      </c>
      <c r="H125" s="19">
        <v>0</v>
      </c>
      <c r="I125" s="19">
        <v>0</v>
      </c>
      <c r="J125" s="8" t="s">
        <v>845</v>
      </c>
      <c r="K125" s="61" t="s">
        <v>1719</v>
      </c>
      <c r="L125" s="8" t="s">
        <v>53</v>
      </c>
    </row>
    <row r="126" spans="1:12" ht="21" customHeight="1">
      <c r="A126" s="51"/>
      <c r="B126" s="41"/>
      <c r="C126" s="62" t="s">
        <v>222</v>
      </c>
      <c r="D126" s="46" t="s">
        <v>340</v>
      </c>
      <c r="E126" s="48"/>
      <c r="F126" s="27"/>
      <c r="G126" s="43"/>
      <c r="H126" s="27"/>
      <c r="I126" s="27"/>
      <c r="J126" s="31" t="s">
        <v>846</v>
      </c>
      <c r="K126" s="53" t="s">
        <v>1720</v>
      </c>
      <c r="L126" s="31"/>
    </row>
    <row r="127" spans="1:12" ht="21" customHeight="1">
      <c r="A127" s="12"/>
      <c r="B127" s="54"/>
      <c r="C127" s="208"/>
      <c r="D127" s="76" t="s">
        <v>341</v>
      </c>
      <c r="E127" s="131"/>
      <c r="F127" s="131"/>
      <c r="G127" s="130"/>
      <c r="H127" s="131"/>
      <c r="I127" s="71"/>
      <c r="J127" s="14"/>
      <c r="K127" s="83"/>
      <c r="L127" s="14"/>
    </row>
    <row r="128" spans="1:12" ht="21" customHeight="1">
      <c r="A128" s="5">
        <v>18</v>
      </c>
      <c r="B128" s="59" t="s">
        <v>25</v>
      </c>
      <c r="C128" s="207" t="s">
        <v>26</v>
      </c>
      <c r="D128" s="201" t="s">
        <v>27</v>
      </c>
      <c r="E128" s="19">
        <v>30000</v>
      </c>
      <c r="F128" s="19">
        <v>30000</v>
      </c>
      <c r="G128" s="19">
        <v>0</v>
      </c>
      <c r="H128" s="19">
        <v>0</v>
      </c>
      <c r="I128" s="19">
        <v>0</v>
      </c>
      <c r="J128" s="8" t="s">
        <v>1694</v>
      </c>
      <c r="K128" s="61" t="s">
        <v>908</v>
      </c>
      <c r="L128" s="8" t="s">
        <v>53</v>
      </c>
    </row>
    <row r="129" spans="1:12" ht="21" customHeight="1">
      <c r="A129" s="12"/>
      <c r="B129" s="54" t="s">
        <v>28</v>
      </c>
      <c r="C129" s="208" t="s">
        <v>29</v>
      </c>
      <c r="D129" s="76" t="s">
        <v>30</v>
      </c>
      <c r="E129" s="72"/>
      <c r="F129" s="71"/>
      <c r="G129" s="80"/>
      <c r="H129" s="71"/>
      <c r="I129" s="71"/>
      <c r="J129" s="14" t="s">
        <v>1695</v>
      </c>
      <c r="K129" s="83" t="s">
        <v>1721</v>
      </c>
      <c r="L129" s="14"/>
    </row>
    <row r="130" spans="5:9" ht="21" customHeight="1">
      <c r="E130" s="324"/>
      <c r="F130" s="324"/>
      <c r="G130" s="324"/>
      <c r="H130" s="324"/>
      <c r="I130" s="423"/>
    </row>
    <row r="131" spans="1:12" s="53" customFormat="1" ht="21" customHeight="1">
      <c r="A131" s="673" t="s">
        <v>872</v>
      </c>
      <c r="B131" s="673"/>
      <c r="C131" s="673"/>
      <c r="D131" s="673"/>
      <c r="E131" s="673"/>
      <c r="F131" s="673"/>
      <c r="G131" s="673"/>
      <c r="H131" s="673"/>
      <c r="I131" s="673"/>
      <c r="J131" s="673"/>
      <c r="K131" s="673"/>
      <c r="L131" s="673"/>
    </row>
    <row r="132" spans="1:12" s="53" customFormat="1" ht="21" customHeight="1">
      <c r="A132" s="244"/>
      <c r="B132" s="329"/>
      <c r="C132" s="329"/>
      <c r="D132" s="329"/>
      <c r="E132" s="329"/>
      <c r="F132" s="329"/>
      <c r="G132" s="329"/>
      <c r="H132" s="329"/>
      <c r="I132" s="357"/>
      <c r="J132" s="329"/>
      <c r="K132" s="329"/>
      <c r="L132" s="267" t="s">
        <v>767</v>
      </c>
    </row>
    <row r="133" spans="1:12" ht="21" customHeight="1">
      <c r="A133" s="288" t="s">
        <v>191</v>
      </c>
      <c r="B133" s="288"/>
      <c r="C133" s="328"/>
      <c r="D133" s="359"/>
      <c r="E133" s="245"/>
      <c r="F133" s="245"/>
      <c r="G133" s="245"/>
      <c r="H133" s="245"/>
      <c r="I133" s="364"/>
      <c r="J133" s="245"/>
      <c r="K133" s="359"/>
      <c r="L133" s="337"/>
    </row>
    <row r="134" spans="1:12" ht="21" customHeight="1">
      <c r="A134" s="288" t="s">
        <v>742</v>
      </c>
      <c r="B134" s="288"/>
      <c r="C134" s="328"/>
      <c r="D134" s="328"/>
      <c r="E134" s="289"/>
      <c r="F134" s="289"/>
      <c r="G134" s="289"/>
      <c r="H134" s="289"/>
      <c r="I134" s="365"/>
      <c r="J134" s="289"/>
      <c r="K134" s="328"/>
      <c r="L134" s="337"/>
    </row>
    <row r="135" spans="1:12" ht="21" customHeight="1">
      <c r="A135" s="281" t="s">
        <v>168</v>
      </c>
      <c r="B135" s="281" t="s">
        <v>37</v>
      </c>
      <c r="C135" s="282" t="s">
        <v>38</v>
      </c>
      <c r="D135" s="281" t="s">
        <v>39</v>
      </c>
      <c r="E135" s="724" t="s">
        <v>818</v>
      </c>
      <c r="F135" s="725"/>
      <c r="G135" s="725"/>
      <c r="H135" s="725"/>
      <c r="I135" s="726"/>
      <c r="J135" s="282" t="s">
        <v>171</v>
      </c>
      <c r="K135" s="184" t="s">
        <v>40</v>
      </c>
      <c r="L135" s="282" t="s">
        <v>54</v>
      </c>
    </row>
    <row r="136" spans="1:12" ht="21" customHeight="1">
      <c r="A136" s="340"/>
      <c r="B136" s="340"/>
      <c r="C136" s="341"/>
      <c r="D136" s="51" t="s">
        <v>169</v>
      </c>
      <c r="E136" s="58">
        <v>2561</v>
      </c>
      <c r="F136" s="58">
        <v>2562</v>
      </c>
      <c r="G136" s="38">
        <v>2563</v>
      </c>
      <c r="H136" s="282">
        <v>2564</v>
      </c>
      <c r="I136" s="282">
        <v>2565</v>
      </c>
      <c r="J136" s="58" t="s">
        <v>172</v>
      </c>
      <c r="K136" s="57"/>
      <c r="L136" s="58" t="s">
        <v>857</v>
      </c>
    </row>
    <row r="137" spans="1:12" ht="21" customHeight="1">
      <c r="A137" s="76"/>
      <c r="B137" s="76"/>
      <c r="C137" s="208"/>
      <c r="D137" s="12"/>
      <c r="E137" s="14" t="s">
        <v>464</v>
      </c>
      <c r="F137" s="14" t="s">
        <v>464</v>
      </c>
      <c r="G137" s="12" t="s">
        <v>464</v>
      </c>
      <c r="H137" s="14" t="s">
        <v>464</v>
      </c>
      <c r="I137" s="71" t="s">
        <v>464</v>
      </c>
      <c r="J137" s="13"/>
      <c r="K137" s="83"/>
      <c r="L137" s="14"/>
    </row>
    <row r="138" spans="1:12" ht="21" customHeight="1">
      <c r="A138" s="5">
        <v>19</v>
      </c>
      <c r="B138" s="59" t="s">
        <v>1724</v>
      </c>
      <c r="C138" s="207" t="s">
        <v>320</v>
      </c>
      <c r="D138" s="201" t="s">
        <v>2389</v>
      </c>
      <c r="E138" s="127">
        <v>5000</v>
      </c>
      <c r="F138" s="127">
        <v>5000</v>
      </c>
      <c r="G138" s="19">
        <v>0</v>
      </c>
      <c r="H138" s="19">
        <v>0</v>
      </c>
      <c r="I138" s="19">
        <v>0</v>
      </c>
      <c r="J138" s="8" t="s">
        <v>1688</v>
      </c>
      <c r="K138" s="61" t="s">
        <v>1722</v>
      </c>
      <c r="L138" s="8" t="s">
        <v>53</v>
      </c>
    </row>
    <row r="139" spans="1:12" ht="21" customHeight="1">
      <c r="A139" s="51"/>
      <c r="B139" s="41" t="s">
        <v>1725</v>
      </c>
      <c r="C139" s="62" t="s">
        <v>321</v>
      </c>
      <c r="D139" s="51" t="s">
        <v>2388</v>
      </c>
      <c r="E139" s="133">
        <v>5000</v>
      </c>
      <c r="F139" s="133">
        <v>5000</v>
      </c>
      <c r="G139" s="27">
        <v>0</v>
      </c>
      <c r="H139" s="27">
        <v>0</v>
      </c>
      <c r="I139" s="27">
        <v>0</v>
      </c>
      <c r="J139" s="31" t="s">
        <v>844</v>
      </c>
      <c r="K139" s="53" t="s">
        <v>1723</v>
      </c>
      <c r="L139" s="62"/>
    </row>
    <row r="140" spans="1:12" ht="21" customHeight="1">
      <c r="A140" s="12"/>
      <c r="B140" s="54"/>
      <c r="C140" s="208"/>
      <c r="D140" s="12"/>
      <c r="E140" s="72"/>
      <c r="F140" s="71"/>
      <c r="G140" s="80"/>
      <c r="H140" s="71"/>
      <c r="I140" s="71"/>
      <c r="J140" s="14" t="s">
        <v>1689</v>
      </c>
      <c r="K140" s="83"/>
      <c r="L140" s="208"/>
    </row>
    <row r="141" spans="1:12" ht="21" customHeight="1">
      <c r="A141" s="8">
        <v>20</v>
      </c>
      <c r="B141" s="59" t="s">
        <v>322</v>
      </c>
      <c r="C141" s="207" t="s">
        <v>323</v>
      </c>
      <c r="D141" s="201" t="s">
        <v>2389</v>
      </c>
      <c r="E141" s="127">
        <v>15000</v>
      </c>
      <c r="F141" s="127">
        <v>15000</v>
      </c>
      <c r="G141" s="19">
        <v>0</v>
      </c>
      <c r="H141" s="19">
        <v>0</v>
      </c>
      <c r="I141" s="19">
        <v>0</v>
      </c>
      <c r="J141" s="8" t="s">
        <v>324</v>
      </c>
      <c r="K141" s="207" t="s">
        <v>333</v>
      </c>
      <c r="L141" s="8" t="s">
        <v>53</v>
      </c>
    </row>
    <row r="142" spans="1:12" ht="21" customHeight="1">
      <c r="A142" s="12"/>
      <c r="B142" s="54"/>
      <c r="C142" s="208"/>
      <c r="D142" s="76" t="s">
        <v>2390</v>
      </c>
      <c r="E142" s="131">
        <v>15000</v>
      </c>
      <c r="F142" s="131">
        <v>15000</v>
      </c>
      <c r="G142" s="71">
        <v>0</v>
      </c>
      <c r="H142" s="71">
        <v>0</v>
      </c>
      <c r="I142" s="71">
        <v>0</v>
      </c>
      <c r="J142" s="14"/>
      <c r="K142" s="208" t="s">
        <v>334</v>
      </c>
      <c r="L142" s="14"/>
    </row>
    <row r="143" spans="1:12" s="53" customFormat="1" ht="21" customHeight="1">
      <c r="A143" s="5">
        <v>21</v>
      </c>
      <c r="B143" s="59" t="s">
        <v>326</v>
      </c>
      <c r="C143" s="207" t="s">
        <v>328</v>
      </c>
      <c r="D143" s="201" t="s">
        <v>325</v>
      </c>
      <c r="E143" s="19">
        <v>3000</v>
      </c>
      <c r="F143" s="19">
        <v>3000</v>
      </c>
      <c r="G143" s="19">
        <v>0</v>
      </c>
      <c r="H143" s="19">
        <v>0</v>
      </c>
      <c r="I143" s="19">
        <v>0</v>
      </c>
      <c r="J143" s="8" t="s">
        <v>817</v>
      </c>
      <c r="K143" s="207" t="s">
        <v>1928</v>
      </c>
      <c r="L143" s="6" t="s">
        <v>53</v>
      </c>
    </row>
    <row r="144" spans="1:12" ht="21" customHeight="1">
      <c r="A144" s="12"/>
      <c r="B144" s="54" t="s">
        <v>327</v>
      </c>
      <c r="C144" s="208" t="s">
        <v>329</v>
      </c>
      <c r="D144" s="76"/>
      <c r="E144" s="71"/>
      <c r="F144" s="71"/>
      <c r="G144" s="80"/>
      <c r="H144" s="71"/>
      <c r="I144" s="209"/>
      <c r="J144" s="14" t="s">
        <v>1696</v>
      </c>
      <c r="K144" s="208" t="s">
        <v>1929</v>
      </c>
      <c r="L144" s="68"/>
    </row>
    <row r="145" spans="1:12" s="53" customFormat="1" ht="21" customHeight="1">
      <c r="A145" s="207">
        <v>22</v>
      </c>
      <c r="B145" s="46" t="s">
        <v>1036</v>
      </c>
      <c r="C145" s="62" t="s">
        <v>1037</v>
      </c>
      <c r="D145" s="59" t="s">
        <v>1038</v>
      </c>
      <c r="E145" s="133">
        <v>50000</v>
      </c>
      <c r="F145" s="133">
        <v>50000</v>
      </c>
      <c r="G145" s="19">
        <v>0</v>
      </c>
      <c r="H145" s="19">
        <v>0</v>
      </c>
      <c r="I145" s="19">
        <v>0</v>
      </c>
      <c r="J145" s="45" t="s">
        <v>1697</v>
      </c>
      <c r="K145" s="53" t="s">
        <v>1022</v>
      </c>
      <c r="L145" s="8" t="s">
        <v>53</v>
      </c>
    </row>
    <row r="146" spans="1:12" s="53" customFormat="1" ht="21" customHeight="1">
      <c r="A146" s="62"/>
      <c r="B146" s="46" t="s">
        <v>1022</v>
      </c>
      <c r="C146" s="30" t="s">
        <v>1022</v>
      </c>
      <c r="D146" s="41" t="s">
        <v>448</v>
      </c>
      <c r="E146" s="27"/>
      <c r="F146" s="27"/>
      <c r="G146" s="48"/>
      <c r="H146" s="27"/>
      <c r="I146" s="27"/>
      <c r="J146" s="45" t="s">
        <v>493</v>
      </c>
      <c r="K146" s="53" t="s">
        <v>2391</v>
      </c>
      <c r="L146" s="31"/>
    </row>
    <row r="147" spans="1:12" s="53" customFormat="1" ht="21" customHeight="1">
      <c r="A147" s="207">
        <v>23</v>
      </c>
      <c r="B147" s="201" t="s">
        <v>1926</v>
      </c>
      <c r="C147" s="268" t="s">
        <v>1010</v>
      </c>
      <c r="D147" s="201" t="s">
        <v>1726</v>
      </c>
      <c r="E147" s="127">
        <v>120000</v>
      </c>
      <c r="F147" s="127">
        <v>120000</v>
      </c>
      <c r="G147" s="19">
        <v>0</v>
      </c>
      <c r="H147" s="19">
        <v>200000</v>
      </c>
      <c r="I147" s="19">
        <v>200000</v>
      </c>
      <c r="J147" s="8" t="s">
        <v>1698</v>
      </c>
      <c r="K147" s="61" t="s">
        <v>2392</v>
      </c>
      <c r="L147" s="8" t="s">
        <v>53</v>
      </c>
    </row>
    <row r="148" spans="1:12" s="53" customFormat="1" ht="21" customHeight="1">
      <c r="A148" s="62"/>
      <c r="B148" s="46" t="s">
        <v>1011</v>
      </c>
      <c r="C148" s="280" t="s">
        <v>1022</v>
      </c>
      <c r="D148" s="46" t="s">
        <v>1727</v>
      </c>
      <c r="E148" s="27"/>
      <c r="F148" s="27"/>
      <c r="G148" s="48"/>
      <c r="H148" s="27"/>
      <c r="I148" s="27"/>
      <c r="J148" s="31" t="s">
        <v>493</v>
      </c>
      <c r="K148" s="53" t="s">
        <v>2393</v>
      </c>
      <c r="L148" s="62"/>
    </row>
    <row r="149" spans="1:12" s="53" customFormat="1" ht="21" customHeight="1">
      <c r="A149" s="207">
        <v>24</v>
      </c>
      <c r="B149" s="201" t="s">
        <v>1012</v>
      </c>
      <c r="C149" s="268" t="s">
        <v>1039</v>
      </c>
      <c r="D149" s="201" t="s">
        <v>1728</v>
      </c>
      <c r="E149" s="127">
        <v>15000</v>
      </c>
      <c r="F149" s="127">
        <v>15000</v>
      </c>
      <c r="G149" s="19">
        <v>0</v>
      </c>
      <c r="H149" s="19">
        <v>0</v>
      </c>
      <c r="I149" s="128">
        <v>30000</v>
      </c>
      <c r="J149" s="8" t="s">
        <v>1699</v>
      </c>
      <c r="K149" s="316" t="s">
        <v>1927</v>
      </c>
      <c r="L149" s="8" t="s">
        <v>53</v>
      </c>
    </row>
    <row r="150" spans="1:12" s="53" customFormat="1" ht="21" customHeight="1">
      <c r="A150" s="62"/>
      <c r="B150" s="46" t="s">
        <v>1013</v>
      </c>
      <c r="C150" s="280" t="s">
        <v>29</v>
      </c>
      <c r="D150" s="46" t="s">
        <v>1729</v>
      </c>
      <c r="E150" s="27"/>
      <c r="F150" s="27"/>
      <c r="G150" s="48"/>
      <c r="H150" s="27"/>
      <c r="I150" s="27"/>
      <c r="J150" s="31" t="s">
        <v>493</v>
      </c>
      <c r="K150" s="53" t="s">
        <v>29</v>
      </c>
      <c r="L150" s="31"/>
    </row>
    <row r="151" spans="1:12" s="53" customFormat="1" ht="21" customHeight="1">
      <c r="A151" s="208"/>
      <c r="B151" s="76" t="s">
        <v>1014</v>
      </c>
      <c r="C151" s="407"/>
      <c r="D151" s="76"/>
      <c r="E151" s="131"/>
      <c r="F151" s="131"/>
      <c r="G151" s="132"/>
      <c r="H151" s="131"/>
      <c r="I151" s="27"/>
      <c r="J151" s="14"/>
      <c r="K151" s="83"/>
      <c r="L151" s="14"/>
    </row>
    <row r="152" spans="1:12" s="53" customFormat="1" ht="21" customHeight="1">
      <c r="A152" s="207">
        <v>25</v>
      </c>
      <c r="B152" s="201" t="s">
        <v>2394</v>
      </c>
      <c r="C152" s="268" t="s">
        <v>1010</v>
      </c>
      <c r="D152" s="201" t="s">
        <v>1730</v>
      </c>
      <c r="E152" s="127">
        <v>75000</v>
      </c>
      <c r="F152" s="127">
        <v>75000</v>
      </c>
      <c r="G152" s="19">
        <v>0</v>
      </c>
      <c r="H152" s="19">
        <v>0</v>
      </c>
      <c r="I152" s="19">
        <v>0</v>
      </c>
      <c r="J152" s="8" t="s">
        <v>1698</v>
      </c>
      <c r="K152" s="61" t="s">
        <v>2392</v>
      </c>
      <c r="L152" s="8" t="s">
        <v>53</v>
      </c>
    </row>
    <row r="153" spans="1:12" s="53" customFormat="1" ht="21" customHeight="1">
      <c r="A153" s="62"/>
      <c r="B153" s="46" t="s">
        <v>1015</v>
      </c>
      <c r="C153" s="280"/>
      <c r="D153" s="62" t="s">
        <v>1731</v>
      </c>
      <c r="E153" s="133"/>
      <c r="F153" s="133"/>
      <c r="G153" s="65"/>
      <c r="H153" s="27"/>
      <c r="I153" s="27"/>
      <c r="J153" s="31" t="s">
        <v>493</v>
      </c>
      <c r="K153" s="53" t="s">
        <v>2393</v>
      </c>
      <c r="L153" s="31"/>
    </row>
    <row r="154" spans="1:12" s="53" customFormat="1" ht="21" customHeight="1">
      <c r="A154" s="207">
        <v>26</v>
      </c>
      <c r="B154" s="201" t="s">
        <v>1009</v>
      </c>
      <c r="C154" s="268" t="s">
        <v>1010</v>
      </c>
      <c r="D154" s="201" t="s">
        <v>1730</v>
      </c>
      <c r="E154" s="19">
        <v>0</v>
      </c>
      <c r="F154" s="19">
        <v>0</v>
      </c>
      <c r="G154" s="129">
        <v>300000</v>
      </c>
      <c r="H154" s="129">
        <v>200000</v>
      </c>
      <c r="I154" s="19">
        <v>0</v>
      </c>
      <c r="J154" s="8" t="s">
        <v>1698</v>
      </c>
      <c r="K154" s="61" t="s">
        <v>2392</v>
      </c>
      <c r="L154" s="8" t="s">
        <v>53</v>
      </c>
    </row>
    <row r="155" spans="1:12" s="53" customFormat="1" ht="21" customHeight="1">
      <c r="A155" s="62"/>
      <c r="B155" s="46" t="s">
        <v>1015</v>
      </c>
      <c r="C155" s="280"/>
      <c r="D155" s="62" t="s">
        <v>1731</v>
      </c>
      <c r="E155" s="133"/>
      <c r="F155" s="133"/>
      <c r="G155" s="65"/>
      <c r="H155" s="27"/>
      <c r="I155" s="27"/>
      <c r="J155" s="31" t="s">
        <v>493</v>
      </c>
      <c r="K155" s="53" t="s">
        <v>2393</v>
      </c>
      <c r="L155" s="31"/>
    </row>
    <row r="156" spans="1:12" s="53" customFormat="1" ht="21" customHeight="1">
      <c r="A156" s="208"/>
      <c r="B156" s="76"/>
      <c r="C156" s="407"/>
      <c r="D156" s="208"/>
      <c r="E156" s="71"/>
      <c r="F156" s="71"/>
      <c r="G156" s="72"/>
      <c r="H156" s="71"/>
      <c r="I156" s="71"/>
      <c r="J156" s="14"/>
      <c r="K156" s="83"/>
      <c r="L156" s="14"/>
    </row>
    <row r="157" spans="1:12" s="53" customFormat="1" ht="21" customHeight="1">
      <c r="A157" s="673" t="s">
        <v>873</v>
      </c>
      <c r="B157" s="673"/>
      <c r="C157" s="673"/>
      <c r="D157" s="673"/>
      <c r="E157" s="673"/>
      <c r="F157" s="673"/>
      <c r="G157" s="673"/>
      <c r="H157" s="673"/>
      <c r="I157" s="673"/>
      <c r="J157" s="673"/>
      <c r="K157" s="673"/>
      <c r="L157" s="673"/>
    </row>
    <row r="158" spans="1:12" s="53" customFormat="1" ht="21" customHeight="1">
      <c r="A158" s="244"/>
      <c r="B158" s="329"/>
      <c r="C158" s="329"/>
      <c r="D158" s="329"/>
      <c r="E158" s="329"/>
      <c r="F158" s="329"/>
      <c r="G158" s="329"/>
      <c r="H158" s="329"/>
      <c r="I158" s="357"/>
      <c r="J158" s="329"/>
      <c r="K158" s="329"/>
      <c r="L158" s="267" t="s">
        <v>767</v>
      </c>
    </row>
    <row r="159" spans="1:12" s="53" customFormat="1" ht="21" customHeight="1">
      <c r="A159" s="288" t="s">
        <v>191</v>
      </c>
      <c r="B159" s="288"/>
      <c r="C159" s="328"/>
      <c r="D159" s="359"/>
      <c r="E159" s="245"/>
      <c r="F159" s="245"/>
      <c r="G159" s="245"/>
      <c r="H159" s="245"/>
      <c r="I159" s="364"/>
      <c r="J159" s="245"/>
      <c r="K159" s="359"/>
      <c r="L159" s="337"/>
    </row>
    <row r="160" spans="1:12" s="53" customFormat="1" ht="21" customHeight="1">
      <c r="A160" s="288" t="s">
        <v>742</v>
      </c>
      <c r="B160" s="288"/>
      <c r="C160" s="328"/>
      <c r="D160" s="328"/>
      <c r="E160" s="289"/>
      <c r="F160" s="289"/>
      <c r="G160" s="289"/>
      <c r="H160" s="289"/>
      <c r="I160" s="365"/>
      <c r="J160" s="289"/>
      <c r="K160" s="328"/>
      <c r="L160" s="337"/>
    </row>
    <row r="161" spans="1:12" s="53" customFormat="1" ht="21" customHeight="1">
      <c r="A161" s="281" t="s">
        <v>168</v>
      </c>
      <c r="B161" s="281" t="s">
        <v>37</v>
      </c>
      <c r="C161" s="282" t="s">
        <v>38</v>
      </c>
      <c r="D161" s="281" t="s">
        <v>39</v>
      </c>
      <c r="E161" s="724" t="s">
        <v>818</v>
      </c>
      <c r="F161" s="725"/>
      <c r="G161" s="725"/>
      <c r="H161" s="725"/>
      <c r="I161" s="726"/>
      <c r="J161" s="282" t="s">
        <v>171</v>
      </c>
      <c r="K161" s="184" t="s">
        <v>40</v>
      </c>
      <c r="L161" s="282" t="s">
        <v>54</v>
      </c>
    </row>
    <row r="162" spans="1:12" s="53" customFormat="1" ht="21" customHeight="1">
      <c r="A162" s="340"/>
      <c r="B162" s="340"/>
      <c r="C162" s="341"/>
      <c r="D162" s="51" t="s">
        <v>169</v>
      </c>
      <c r="E162" s="58">
        <v>2561</v>
      </c>
      <c r="F162" s="58">
        <v>2562</v>
      </c>
      <c r="G162" s="38">
        <v>2563</v>
      </c>
      <c r="H162" s="282">
        <v>2564</v>
      </c>
      <c r="I162" s="282">
        <v>2565</v>
      </c>
      <c r="J162" s="58" t="s">
        <v>172</v>
      </c>
      <c r="K162" s="57"/>
      <c r="L162" s="58" t="s">
        <v>857</v>
      </c>
    </row>
    <row r="163" spans="1:12" s="53" customFormat="1" ht="21" customHeight="1">
      <c r="A163" s="76"/>
      <c r="B163" s="76"/>
      <c r="C163" s="208"/>
      <c r="D163" s="12"/>
      <c r="E163" s="14" t="s">
        <v>464</v>
      </c>
      <c r="F163" s="14" t="s">
        <v>464</v>
      </c>
      <c r="G163" s="12" t="s">
        <v>464</v>
      </c>
      <c r="H163" s="14" t="s">
        <v>464</v>
      </c>
      <c r="I163" s="71" t="s">
        <v>464</v>
      </c>
      <c r="J163" s="13"/>
      <c r="K163" s="83"/>
      <c r="L163" s="14"/>
    </row>
    <row r="164" spans="1:12" s="53" customFormat="1" ht="21" customHeight="1">
      <c r="A164" s="207">
        <v>27</v>
      </c>
      <c r="B164" s="201" t="s">
        <v>1012</v>
      </c>
      <c r="C164" s="268" t="s">
        <v>1016</v>
      </c>
      <c r="D164" s="201" t="s">
        <v>1732</v>
      </c>
      <c r="E164" s="127">
        <v>35000</v>
      </c>
      <c r="F164" s="127">
        <v>35000</v>
      </c>
      <c r="G164" s="19">
        <v>0</v>
      </c>
      <c r="H164" s="19">
        <v>0</v>
      </c>
      <c r="I164" s="19">
        <v>50000</v>
      </c>
      <c r="J164" s="8" t="s">
        <v>1699</v>
      </c>
      <c r="K164" s="291" t="s">
        <v>1927</v>
      </c>
      <c r="L164" s="8" t="s">
        <v>53</v>
      </c>
    </row>
    <row r="165" spans="1:12" s="53" customFormat="1" ht="21" customHeight="1">
      <c r="A165" s="62"/>
      <c r="B165" s="46" t="s">
        <v>1017</v>
      </c>
      <c r="C165" s="280" t="s">
        <v>1018</v>
      </c>
      <c r="D165" s="46" t="s">
        <v>1733</v>
      </c>
      <c r="E165" s="27"/>
      <c r="F165" s="27"/>
      <c r="G165" s="48"/>
      <c r="H165" s="27"/>
      <c r="I165" s="27"/>
      <c r="J165" s="31" t="s">
        <v>493</v>
      </c>
      <c r="K165" s="185" t="s">
        <v>29</v>
      </c>
      <c r="L165" s="31"/>
    </row>
    <row r="166" spans="1:12" s="53" customFormat="1" ht="21" customHeight="1">
      <c r="A166" s="208"/>
      <c r="B166" s="76" t="s">
        <v>1015</v>
      </c>
      <c r="C166" s="407"/>
      <c r="D166" s="76"/>
      <c r="E166" s="131"/>
      <c r="F166" s="131"/>
      <c r="G166" s="72"/>
      <c r="H166" s="71"/>
      <c r="I166" s="71"/>
      <c r="J166" s="14"/>
      <c r="K166" s="83"/>
      <c r="L166" s="14"/>
    </row>
    <row r="167" spans="1:12" s="53" customFormat="1" ht="21" customHeight="1">
      <c r="A167" s="201">
        <v>28</v>
      </c>
      <c r="B167" s="59" t="s">
        <v>1019</v>
      </c>
      <c r="C167" s="207" t="s">
        <v>1020</v>
      </c>
      <c r="D167" s="201" t="s">
        <v>1021</v>
      </c>
      <c r="E167" s="127">
        <v>20000</v>
      </c>
      <c r="F167" s="127">
        <v>20000</v>
      </c>
      <c r="G167" s="19">
        <v>0</v>
      </c>
      <c r="H167" s="19">
        <v>0</v>
      </c>
      <c r="I167" s="19">
        <v>0</v>
      </c>
      <c r="J167" s="8" t="s">
        <v>1700</v>
      </c>
      <c r="K167" s="207" t="s">
        <v>1737</v>
      </c>
      <c r="L167" s="8" t="s">
        <v>53</v>
      </c>
    </row>
    <row r="168" spans="1:12" s="53" customFormat="1" ht="21" customHeight="1">
      <c r="A168" s="76"/>
      <c r="B168" s="54" t="s">
        <v>1734</v>
      </c>
      <c r="C168" s="208" t="s">
        <v>1022</v>
      </c>
      <c r="D168" s="76" t="s">
        <v>341</v>
      </c>
      <c r="E168" s="71"/>
      <c r="F168" s="71"/>
      <c r="G168" s="72"/>
      <c r="H168" s="71"/>
      <c r="I168" s="71"/>
      <c r="J168" s="14" t="s">
        <v>493</v>
      </c>
      <c r="K168" s="208" t="s">
        <v>1738</v>
      </c>
      <c r="L168" s="208"/>
    </row>
    <row r="169" spans="1:12" s="53" customFormat="1" ht="21" customHeight="1">
      <c r="A169" s="46">
        <v>29</v>
      </c>
      <c r="B169" s="41" t="s">
        <v>1735</v>
      </c>
      <c r="C169" s="62" t="s">
        <v>1023</v>
      </c>
      <c r="D169" s="46" t="s">
        <v>1024</v>
      </c>
      <c r="E169" s="133">
        <v>200000</v>
      </c>
      <c r="F169" s="126">
        <v>200000</v>
      </c>
      <c r="G169" s="19">
        <v>0</v>
      </c>
      <c r="H169" s="133">
        <v>200000</v>
      </c>
      <c r="I169" s="19">
        <v>0</v>
      </c>
      <c r="J169" s="31" t="s">
        <v>1022</v>
      </c>
      <c r="K169" s="53" t="s">
        <v>1739</v>
      </c>
      <c r="L169" s="31" t="s">
        <v>53</v>
      </c>
    </row>
    <row r="170" spans="1:12" s="53" customFormat="1" ht="21" customHeight="1">
      <c r="A170" s="46"/>
      <c r="B170" s="54" t="s">
        <v>1736</v>
      </c>
      <c r="C170" s="208" t="s">
        <v>1025</v>
      </c>
      <c r="D170" s="76" t="s">
        <v>1026</v>
      </c>
      <c r="E170" s="71"/>
      <c r="F170" s="71"/>
      <c r="G170" s="71"/>
      <c r="H170" s="71"/>
      <c r="I170" s="71"/>
      <c r="J170" s="14" t="s">
        <v>493</v>
      </c>
      <c r="K170" s="83" t="s">
        <v>1740</v>
      </c>
      <c r="L170" s="14"/>
    </row>
    <row r="171" spans="1:12" s="53" customFormat="1" ht="21" customHeight="1">
      <c r="A171" s="207">
        <v>30</v>
      </c>
      <c r="B171" s="41" t="s">
        <v>1735</v>
      </c>
      <c r="C171" s="62" t="s">
        <v>1023</v>
      </c>
      <c r="D171" s="46" t="s">
        <v>1027</v>
      </c>
      <c r="E171" s="133">
        <v>200000</v>
      </c>
      <c r="F171" s="127">
        <v>200000</v>
      </c>
      <c r="G171" s="19">
        <v>0</v>
      </c>
      <c r="H171" s="133">
        <v>200000</v>
      </c>
      <c r="I171" s="19">
        <v>0</v>
      </c>
      <c r="J171" s="31" t="s">
        <v>1022</v>
      </c>
      <c r="K171" s="53" t="s">
        <v>1739</v>
      </c>
      <c r="L171" s="8" t="s">
        <v>53</v>
      </c>
    </row>
    <row r="172" spans="1:12" s="53" customFormat="1" ht="21" customHeight="1">
      <c r="A172" s="208"/>
      <c r="B172" s="54" t="s">
        <v>1744</v>
      </c>
      <c r="C172" s="208" t="s">
        <v>1025</v>
      </c>
      <c r="D172" s="76" t="s">
        <v>1028</v>
      </c>
      <c r="E172" s="71"/>
      <c r="F172" s="71"/>
      <c r="G172" s="71"/>
      <c r="H172" s="71"/>
      <c r="I172" s="71"/>
      <c r="J172" s="14" t="s">
        <v>493</v>
      </c>
      <c r="K172" s="83" t="s">
        <v>1740</v>
      </c>
      <c r="L172" s="14"/>
    </row>
    <row r="173" spans="1:12" s="53" customFormat="1" ht="21" customHeight="1">
      <c r="A173" s="207">
        <v>31</v>
      </c>
      <c r="B173" s="59" t="s">
        <v>1029</v>
      </c>
      <c r="C173" s="207" t="s">
        <v>1030</v>
      </c>
      <c r="D173" s="201" t="s">
        <v>1031</v>
      </c>
      <c r="E173" s="127">
        <v>100000</v>
      </c>
      <c r="F173" s="127">
        <v>100000</v>
      </c>
      <c r="G173" s="19">
        <v>0</v>
      </c>
      <c r="H173" s="127">
        <v>100000</v>
      </c>
      <c r="I173" s="19">
        <v>0</v>
      </c>
      <c r="J173" s="8" t="s">
        <v>1701</v>
      </c>
      <c r="K173" s="207" t="s">
        <v>1022</v>
      </c>
      <c r="L173" s="8" t="s">
        <v>53</v>
      </c>
    </row>
    <row r="174" spans="1:12" s="53" customFormat="1" ht="21" customHeight="1">
      <c r="A174" s="62"/>
      <c r="B174" s="46" t="s">
        <v>1032</v>
      </c>
      <c r="C174" s="62" t="s">
        <v>1033</v>
      </c>
      <c r="D174" s="46"/>
      <c r="E174" s="27"/>
      <c r="F174" s="27"/>
      <c r="G174" s="27"/>
      <c r="H174" s="27"/>
      <c r="I174" s="27"/>
      <c r="J174" s="31" t="s">
        <v>1022</v>
      </c>
      <c r="K174" s="62" t="s">
        <v>1741</v>
      </c>
      <c r="L174" s="31"/>
    </row>
    <row r="175" spans="1:12" s="53" customFormat="1" ht="21" customHeight="1">
      <c r="A175" s="208"/>
      <c r="B175" s="76" t="s">
        <v>1745</v>
      </c>
      <c r="C175" s="208" t="s">
        <v>1035</v>
      </c>
      <c r="D175" s="76"/>
      <c r="E175" s="136"/>
      <c r="F175" s="136"/>
      <c r="G175" s="136"/>
      <c r="H175" s="136"/>
      <c r="I175" s="71"/>
      <c r="J175" s="14" t="s">
        <v>493</v>
      </c>
      <c r="K175" s="83"/>
      <c r="L175" s="14"/>
    </row>
    <row r="176" spans="1:12" s="53" customFormat="1" ht="21" customHeight="1">
      <c r="A176" s="207">
        <v>32</v>
      </c>
      <c r="B176" s="61" t="s">
        <v>1248</v>
      </c>
      <c r="C176" s="201" t="s">
        <v>1249</v>
      </c>
      <c r="D176" s="207" t="s">
        <v>1250</v>
      </c>
      <c r="E176" s="278">
        <v>40000</v>
      </c>
      <c r="F176" s="275">
        <v>40000</v>
      </c>
      <c r="G176" s="19">
        <v>0</v>
      </c>
      <c r="H176" s="19">
        <v>0</v>
      </c>
      <c r="I176" s="19">
        <v>0</v>
      </c>
      <c r="J176" s="8" t="s">
        <v>276</v>
      </c>
      <c r="K176" s="61" t="s">
        <v>1702</v>
      </c>
      <c r="L176" s="8" t="s">
        <v>53</v>
      </c>
    </row>
    <row r="177" spans="1:12" s="53" customFormat="1" ht="21" customHeight="1">
      <c r="A177" s="62"/>
      <c r="B177" s="53" t="s">
        <v>1251</v>
      </c>
      <c r="C177" s="46" t="s">
        <v>1252</v>
      </c>
      <c r="D177" s="62" t="s">
        <v>1253</v>
      </c>
      <c r="E177" s="27"/>
      <c r="F177" s="27"/>
      <c r="G177" s="43"/>
      <c r="H177" s="27"/>
      <c r="I177" s="27"/>
      <c r="J177" s="31" t="s">
        <v>1742</v>
      </c>
      <c r="K177" s="53" t="s">
        <v>1703</v>
      </c>
      <c r="L177" s="31"/>
    </row>
    <row r="178" spans="1:12" s="53" customFormat="1" ht="21" customHeight="1">
      <c r="A178" s="62"/>
      <c r="C178" s="46" t="s">
        <v>1254</v>
      </c>
      <c r="D178" s="62" t="s">
        <v>1255</v>
      </c>
      <c r="E178" s="27"/>
      <c r="F178" s="27"/>
      <c r="G178" s="43"/>
      <c r="H178" s="27"/>
      <c r="I178" s="27"/>
      <c r="J178" s="31"/>
      <c r="L178" s="31"/>
    </row>
    <row r="179" spans="1:12" s="53" customFormat="1" ht="21" customHeight="1">
      <c r="A179" s="62"/>
      <c r="C179" s="46" t="s">
        <v>1256</v>
      </c>
      <c r="D179" s="62"/>
      <c r="E179" s="27"/>
      <c r="F179" s="27"/>
      <c r="G179" s="43"/>
      <c r="H179" s="27"/>
      <c r="I179" s="27"/>
      <c r="J179" s="31"/>
      <c r="L179" s="31"/>
    </row>
    <row r="180" spans="1:12" s="53" customFormat="1" ht="21" customHeight="1">
      <c r="A180" s="62"/>
      <c r="C180" s="46" t="s">
        <v>1257</v>
      </c>
      <c r="D180" s="62"/>
      <c r="E180" s="27"/>
      <c r="F180" s="27"/>
      <c r="G180" s="43"/>
      <c r="H180" s="27"/>
      <c r="I180" s="27"/>
      <c r="J180" s="31"/>
      <c r="L180" s="31"/>
    </row>
    <row r="181" spans="1:12" s="53" customFormat="1" ht="21" customHeight="1">
      <c r="A181" s="208"/>
      <c r="B181" s="83"/>
      <c r="C181" s="76" t="s">
        <v>1258</v>
      </c>
      <c r="D181" s="208"/>
      <c r="E181" s="71"/>
      <c r="F181" s="71"/>
      <c r="G181" s="80"/>
      <c r="H181" s="71"/>
      <c r="I181" s="71"/>
      <c r="J181" s="14"/>
      <c r="K181" s="83"/>
      <c r="L181" s="14"/>
    </row>
    <row r="182" spans="5:9" s="53" customFormat="1" ht="21" customHeight="1">
      <c r="E182" s="354"/>
      <c r="F182" s="354"/>
      <c r="G182" s="421"/>
      <c r="H182" s="421"/>
      <c r="I182" s="421"/>
    </row>
    <row r="183" spans="1:12" s="53" customFormat="1" ht="21" customHeight="1">
      <c r="A183" s="673" t="s">
        <v>874</v>
      </c>
      <c r="B183" s="673"/>
      <c r="C183" s="673"/>
      <c r="D183" s="673"/>
      <c r="E183" s="673"/>
      <c r="F183" s="673"/>
      <c r="G183" s="673"/>
      <c r="H183" s="673"/>
      <c r="I183" s="673"/>
      <c r="J183" s="673"/>
      <c r="K183" s="673"/>
      <c r="L183" s="673"/>
    </row>
    <row r="184" spans="1:12" s="53" customFormat="1" ht="21" customHeight="1">
      <c r="A184" s="244"/>
      <c r="B184" s="329"/>
      <c r="C184" s="329"/>
      <c r="D184" s="329"/>
      <c r="E184" s="329"/>
      <c r="F184" s="329"/>
      <c r="G184" s="329"/>
      <c r="H184" s="329"/>
      <c r="I184" s="357"/>
      <c r="J184" s="329"/>
      <c r="K184" s="329"/>
      <c r="L184" s="267" t="s">
        <v>767</v>
      </c>
    </row>
    <row r="185" spans="1:12" s="53" customFormat="1" ht="21" customHeight="1">
      <c r="A185" s="288" t="s">
        <v>191</v>
      </c>
      <c r="B185" s="288"/>
      <c r="C185" s="328"/>
      <c r="D185" s="359"/>
      <c r="E185" s="245"/>
      <c r="F185" s="245"/>
      <c r="G185" s="245"/>
      <c r="H185" s="245"/>
      <c r="I185" s="364"/>
      <c r="J185" s="245"/>
      <c r="K185" s="359"/>
      <c r="L185" s="337"/>
    </row>
    <row r="186" spans="1:12" s="53" customFormat="1" ht="21" customHeight="1">
      <c r="A186" s="288" t="s">
        <v>742</v>
      </c>
      <c r="B186" s="288"/>
      <c r="C186" s="328"/>
      <c r="D186" s="328"/>
      <c r="E186" s="289"/>
      <c r="F186" s="289"/>
      <c r="G186" s="289"/>
      <c r="H186" s="289"/>
      <c r="I186" s="365"/>
      <c r="J186" s="289"/>
      <c r="K186" s="328"/>
      <c r="L186" s="337"/>
    </row>
    <row r="187" spans="1:12" s="53" customFormat="1" ht="21" customHeight="1">
      <c r="A187" s="281" t="s">
        <v>168</v>
      </c>
      <c r="B187" s="281" t="s">
        <v>37</v>
      </c>
      <c r="C187" s="282" t="s">
        <v>38</v>
      </c>
      <c r="D187" s="281" t="s">
        <v>39</v>
      </c>
      <c r="E187" s="724" t="s">
        <v>818</v>
      </c>
      <c r="F187" s="725"/>
      <c r="G187" s="725"/>
      <c r="H187" s="725"/>
      <c r="I187" s="726"/>
      <c r="J187" s="282" t="s">
        <v>171</v>
      </c>
      <c r="K187" s="184" t="s">
        <v>40</v>
      </c>
      <c r="L187" s="282" t="s">
        <v>54</v>
      </c>
    </row>
    <row r="188" spans="1:12" s="53" customFormat="1" ht="21" customHeight="1">
      <c r="A188" s="340"/>
      <c r="B188" s="340"/>
      <c r="C188" s="341"/>
      <c r="D188" s="51" t="s">
        <v>169</v>
      </c>
      <c r="E188" s="58">
        <v>2561</v>
      </c>
      <c r="F188" s="58">
        <v>2562</v>
      </c>
      <c r="G188" s="38">
        <v>2563</v>
      </c>
      <c r="H188" s="282">
        <v>2564</v>
      </c>
      <c r="I188" s="282">
        <v>2565</v>
      </c>
      <c r="J188" s="58" t="s">
        <v>172</v>
      </c>
      <c r="K188" s="57"/>
      <c r="L188" s="58" t="s">
        <v>857</v>
      </c>
    </row>
    <row r="189" spans="1:12" s="53" customFormat="1" ht="21" customHeight="1">
      <c r="A189" s="76"/>
      <c r="B189" s="76"/>
      <c r="C189" s="208"/>
      <c r="D189" s="12"/>
      <c r="E189" s="14" t="s">
        <v>464</v>
      </c>
      <c r="F189" s="14" t="s">
        <v>464</v>
      </c>
      <c r="G189" s="12" t="s">
        <v>464</v>
      </c>
      <c r="H189" s="14" t="s">
        <v>464</v>
      </c>
      <c r="I189" s="71" t="s">
        <v>464</v>
      </c>
      <c r="J189" s="13"/>
      <c r="K189" s="83"/>
      <c r="L189" s="14"/>
    </row>
    <row r="190" spans="1:12" s="53" customFormat="1" ht="21" customHeight="1">
      <c r="A190" s="207">
        <v>33</v>
      </c>
      <c r="B190" s="20" t="s">
        <v>1743</v>
      </c>
      <c r="C190" s="207" t="s">
        <v>1260</v>
      </c>
      <c r="D190" s="20" t="s">
        <v>1259</v>
      </c>
      <c r="E190" s="19">
        <v>250000</v>
      </c>
      <c r="F190" s="19">
        <v>250000</v>
      </c>
      <c r="G190" s="19">
        <v>0</v>
      </c>
      <c r="H190" s="19">
        <v>0</v>
      </c>
      <c r="I190" s="19">
        <v>250000</v>
      </c>
      <c r="J190" s="8" t="s">
        <v>644</v>
      </c>
      <c r="K190" s="207" t="s">
        <v>1746</v>
      </c>
      <c r="L190" s="8" t="s">
        <v>53</v>
      </c>
    </row>
    <row r="191" spans="1:12" s="53" customFormat="1" ht="21" customHeight="1">
      <c r="A191" s="62"/>
      <c r="B191" s="30" t="s">
        <v>1744</v>
      </c>
      <c r="C191" s="62" t="s">
        <v>1261</v>
      </c>
      <c r="D191" s="30" t="s">
        <v>448</v>
      </c>
      <c r="E191" s="27"/>
      <c r="F191" s="27"/>
      <c r="G191" s="27"/>
      <c r="H191" s="27"/>
      <c r="I191" s="27"/>
      <c r="J191" s="31"/>
      <c r="K191" s="62" t="s">
        <v>1747</v>
      </c>
      <c r="L191" s="31"/>
    </row>
    <row r="192" spans="1:12" s="53" customFormat="1" ht="21" customHeight="1">
      <c r="A192" s="62"/>
      <c r="B192" s="30"/>
      <c r="C192" s="62" t="s">
        <v>1262</v>
      </c>
      <c r="D192" s="62"/>
      <c r="E192" s="27"/>
      <c r="F192" s="27"/>
      <c r="G192" s="27"/>
      <c r="H192" s="27"/>
      <c r="I192" s="27"/>
      <c r="J192" s="31"/>
      <c r="K192" s="62" t="s">
        <v>1748</v>
      </c>
      <c r="L192" s="31"/>
    </row>
    <row r="193" spans="1:12" s="53" customFormat="1" ht="21" customHeight="1">
      <c r="A193" s="62"/>
      <c r="B193" s="41"/>
      <c r="C193" s="46" t="s">
        <v>1263</v>
      </c>
      <c r="D193" s="62"/>
      <c r="E193" s="27"/>
      <c r="F193" s="27"/>
      <c r="G193" s="43"/>
      <c r="H193" s="27"/>
      <c r="I193" s="27"/>
      <c r="J193" s="31"/>
      <c r="L193" s="31"/>
    </row>
    <row r="194" spans="1:12" s="53" customFormat="1" ht="21" customHeight="1">
      <c r="A194" s="208"/>
      <c r="B194" s="54"/>
      <c r="C194" s="76" t="s">
        <v>1264</v>
      </c>
      <c r="D194" s="208"/>
      <c r="E194" s="71"/>
      <c r="F194" s="71"/>
      <c r="G194" s="80"/>
      <c r="H194" s="71"/>
      <c r="I194" s="27"/>
      <c r="J194" s="14"/>
      <c r="K194" s="83"/>
      <c r="L194" s="14"/>
    </row>
    <row r="195" spans="1:12" s="53" customFormat="1" ht="21" customHeight="1">
      <c r="A195" s="207">
        <v>34</v>
      </c>
      <c r="B195" s="59" t="s">
        <v>1259</v>
      </c>
      <c r="C195" s="201" t="s">
        <v>1260</v>
      </c>
      <c r="D195" s="20" t="s">
        <v>1259</v>
      </c>
      <c r="E195" s="19">
        <v>250000</v>
      </c>
      <c r="F195" s="69">
        <v>250000</v>
      </c>
      <c r="G195" s="69">
        <v>0</v>
      </c>
      <c r="H195" s="69">
        <v>0</v>
      </c>
      <c r="I195" s="19">
        <v>250000</v>
      </c>
      <c r="J195" s="8" t="s">
        <v>644</v>
      </c>
      <c r="K195" s="207" t="s">
        <v>1746</v>
      </c>
      <c r="L195" s="8" t="s">
        <v>53</v>
      </c>
    </row>
    <row r="196" spans="1:12" s="53" customFormat="1" ht="21" customHeight="1">
      <c r="A196" s="62"/>
      <c r="B196" s="41" t="s">
        <v>341</v>
      </c>
      <c r="C196" s="46" t="s">
        <v>1261</v>
      </c>
      <c r="D196" s="30" t="s">
        <v>341</v>
      </c>
      <c r="E196" s="27"/>
      <c r="F196" s="27"/>
      <c r="G196" s="43"/>
      <c r="H196" s="27"/>
      <c r="I196" s="27"/>
      <c r="J196" s="31"/>
      <c r="K196" s="62" t="s">
        <v>1747</v>
      </c>
      <c r="L196" s="31"/>
    </row>
    <row r="197" spans="1:12" s="53" customFormat="1" ht="21" customHeight="1">
      <c r="A197" s="62"/>
      <c r="B197" s="41"/>
      <c r="C197" s="46" t="s">
        <v>1262</v>
      </c>
      <c r="D197" s="62"/>
      <c r="E197" s="27"/>
      <c r="F197" s="27"/>
      <c r="G197" s="43"/>
      <c r="H197" s="27"/>
      <c r="I197" s="27"/>
      <c r="J197" s="31"/>
      <c r="K197" s="62" t="s">
        <v>1748</v>
      </c>
      <c r="L197" s="31"/>
    </row>
    <row r="198" spans="1:12" s="53" customFormat="1" ht="21" customHeight="1">
      <c r="A198" s="62"/>
      <c r="B198" s="41"/>
      <c r="C198" s="46" t="s">
        <v>1263</v>
      </c>
      <c r="D198" s="62"/>
      <c r="E198" s="27"/>
      <c r="F198" s="27"/>
      <c r="G198" s="43"/>
      <c r="H198" s="27"/>
      <c r="I198" s="27"/>
      <c r="J198" s="31"/>
      <c r="K198" s="62" t="s">
        <v>1265</v>
      </c>
      <c r="L198" s="31"/>
    </row>
    <row r="199" spans="1:12" s="53" customFormat="1" ht="21" customHeight="1">
      <c r="A199" s="208"/>
      <c r="B199" s="54"/>
      <c r="C199" s="76" t="s">
        <v>1264</v>
      </c>
      <c r="D199" s="208"/>
      <c r="E199" s="71"/>
      <c r="F199" s="71"/>
      <c r="G199" s="80"/>
      <c r="H199" s="71"/>
      <c r="I199" s="71"/>
      <c r="J199" s="14"/>
      <c r="K199" s="208"/>
      <c r="L199" s="14"/>
    </row>
    <row r="200" spans="1:12" s="53" customFormat="1" ht="21" customHeight="1">
      <c r="A200" s="207">
        <v>35</v>
      </c>
      <c r="B200" s="59" t="s">
        <v>1266</v>
      </c>
      <c r="C200" s="207" t="s">
        <v>1267</v>
      </c>
      <c r="D200" s="20" t="s">
        <v>1266</v>
      </c>
      <c r="E200" s="19">
        <v>45000</v>
      </c>
      <c r="F200" s="69">
        <v>45000</v>
      </c>
      <c r="G200" s="69">
        <v>45000</v>
      </c>
      <c r="H200" s="69">
        <v>45000</v>
      </c>
      <c r="I200" s="27">
        <v>0</v>
      </c>
      <c r="J200" s="8" t="s">
        <v>1271</v>
      </c>
      <c r="K200" s="61" t="s">
        <v>1930</v>
      </c>
      <c r="L200" s="8" t="s">
        <v>53</v>
      </c>
    </row>
    <row r="201" spans="1:12" s="53" customFormat="1" ht="21" customHeight="1">
      <c r="A201" s="62"/>
      <c r="B201" s="41" t="s">
        <v>640</v>
      </c>
      <c r="C201" s="62" t="s">
        <v>1268</v>
      </c>
      <c r="D201" s="30" t="s">
        <v>640</v>
      </c>
      <c r="E201" s="27"/>
      <c r="F201" s="27"/>
      <c r="G201" s="43"/>
      <c r="H201" s="27"/>
      <c r="I201" s="27"/>
      <c r="J201" s="31"/>
      <c r="K201" s="53" t="s">
        <v>110</v>
      </c>
      <c r="L201" s="31"/>
    </row>
    <row r="202" spans="1:12" s="53" customFormat="1" ht="21" customHeight="1">
      <c r="A202" s="62"/>
      <c r="B202" s="41"/>
      <c r="C202" s="62" t="s">
        <v>1269</v>
      </c>
      <c r="D202" s="62"/>
      <c r="E202" s="27"/>
      <c r="F202" s="27"/>
      <c r="G202" s="43"/>
      <c r="H202" s="27"/>
      <c r="I202" s="27"/>
      <c r="J202" s="31"/>
      <c r="L202" s="31"/>
    </row>
    <row r="203" spans="1:12" s="53" customFormat="1" ht="21" customHeight="1">
      <c r="A203" s="208"/>
      <c r="B203" s="76"/>
      <c r="C203" s="208" t="s">
        <v>1270</v>
      </c>
      <c r="D203" s="208"/>
      <c r="E203" s="71"/>
      <c r="F203" s="71"/>
      <c r="G203" s="80"/>
      <c r="H203" s="71"/>
      <c r="I203" s="27"/>
      <c r="J203" s="31"/>
      <c r="L203" s="31"/>
    </row>
    <row r="204" spans="1:12" s="53" customFormat="1" ht="21" customHeight="1">
      <c r="A204" s="207">
        <v>36</v>
      </c>
      <c r="B204" s="59" t="s">
        <v>1266</v>
      </c>
      <c r="C204" s="207" t="s">
        <v>1267</v>
      </c>
      <c r="D204" s="20" t="s">
        <v>1266</v>
      </c>
      <c r="E204" s="52">
        <v>45000</v>
      </c>
      <c r="F204" s="69">
        <v>45000</v>
      </c>
      <c r="G204" s="69">
        <v>45000</v>
      </c>
      <c r="H204" s="69">
        <v>45000</v>
      </c>
      <c r="I204" s="19">
        <v>0</v>
      </c>
      <c r="J204" s="8" t="s">
        <v>1271</v>
      </c>
      <c r="K204" s="61" t="s">
        <v>1930</v>
      </c>
      <c r="L204" s="8" t="s">
        <v>53</v>
      </c>
    </row>
    <row r="205" spans="1:12" s="53" customFormat="1" ht="21" customHeight="1">
      <c r="A205" s="62"/>
      <c r="B205" s="41" t="s">
        <v>325</v>
      </c>
      <c r="C205" s="62" t="s">
        <v>1268</v>
      </c>
      <c r="D205" s="30" t="s">
        <v>325</v>
      </c>
      <c r="E205" s="43"/>
      <c r="F205" s="27"/>
      <c r="G205" s="43"/>
      <c r="H205" s="27"/>
      <c r="I205" s="27"/>
      <c r="J205" s="31"/>
      <c r="K205" s="53" t="s">
        <v>110</v>
      </c>
      <c r="L205" s="31"/>
    </row>
    <row r="206" spans="1:12" s="53" customFormat="1" ht="21" customHeight="1">
      <c r="A206" s="62"/>
      <c r="B206" s="46"/>
      <c r="C206" s="62" t="s">
        <v>1269</v>
      </c>
      <c r="D206" s="62"/>
      <c r="E206" s="43"/>
      <c r="F206" s="27"/>
      <c r="G206" s="43"/>
      <c r="H206" s="27"/>
      <c r="I206" s="27"/>
      <c r="J206" s="31"/>
      <c r="K206" s="53" t="s">
        <v>149</v>
      </c>
      <c r="L206" s="31"/>
    </row>
    <row r="207" spans="1:12" s="53" customFormat="1" ht="21" customHeight="1">
      <c r="A207" s="208"/>
      <c r="B207" s="76"/>
      <c r="C207" s="208" t="s">
        <v>1270</v>
      </c>
      <c r="D207" s="208"/>
      <c r="E207" s="80"/>
      <c r="F207" s="71"/>
      <c r="G207" s="80"/>
      <c r="H207" s="71"/>
      <c r="I207" s="71"/>
      <c r="J207" s="14"/>
      <c r="K207" s="83"/>
      <c r="L207" s="14"/>
    </row>
    <row r="208" spans="5:9" s="53" customFormat="1" ht="21" customHeight="1">
      <c r="E208" s="421"/>
      <c r="F208" s="421"/>
      <c r="G208" s="421"/>
      <c r="H208" s="421"/>
      <c r="I208" s="421"/>
    </row>
    <row r="209" spans="1:12" s="53" customFormat="1" ht="21" customHeight="1">
      <c r="A209" s="673" t="s">
        <v>875</v>
      </c>
      <c r="B209" s="673"/>
      <c r="C209" s="673"/>
      <c r="D209" s="673"/>
      <c r="E209" s="673"/>
      <c r="F209" s="673"/>
      <c r="G209" s="673"/>
      <c r="H209" s="673"/>
      <c r="I209" s="673"/>
      <c r="J209" s="673"/>
      <c r="K209" s="673"/>
      <c r="L209" s="673"/>
    </row>
    <row r="210" spans="1:12" s="53" customFormat="1" ht="21" customHeight="1">
      <c r="A210" s="244"/>
      <c r="B210" s="329"/>
      <c r="C210" s="329"/>
      <c r="D210" s="329"/>
      <c r="E210" s="329"/>
      <c r="F210" s="329"/>
      <c r="G210" s="329"/>
      <c r="H210" s="329"/>
      <c r="I210" s="357"/>
      <c r="J210" s="329"/>
      <c r="K210" s="329"/>
      <c r="L210" s="267" t="s">
        <v>767</v>
      </c>
    </row>
    <row r="211" spans="1:12" s="53" customFormat="1" ht="21" customHeight="1">
      <c r="A211" s="288" t="s">
        <v>191</v>
      </c>
      <c r="B211" s="288"/>
      <c r="C211" s="328"/>
      <c r="D211" s="359"/>
      <c r="E211" s="245"/>
      <c r="F211" s="245"/>
      <c r="G211" s="245"/>
      <c r="H211" s="245"/>
      <c r="I211" s="364"/>
      <c r="J211" s="245"/>
      <c r="K211" s="359"/>
      <c r="L211" s="337"/>
    </row>
    <row r="212" spans="1:12" s="53" customFormat="1" ht="21" customHeight="1">
      <c r="A212" s="288" t="s">
        <v>742</v>
      </c>
      <c r="B212" s="288"/>
      <c r="C212" s="328"/>
      <c r="D212" s="328"/>
      <c r="E212" s="289"/>
      <c r="F212" s="289"/>
      <c r="G212" s="289"/>
      <c r="H212" s="289"/>
      <c r="I212" s="365"/>
      <c r="J212" s="289"/>
      <c r="K212" s="328"/>
      <c r="L212" s="337"/>
    </row>
    <row r="213" spans="1:12" s="53" customFormat="1" ht="21" customHeight="1">
      <c r="A213" s="281" t="s">
        <v>168</v>
      </c>
      <c r="B213" s="281" t="s">
        <v>37</v>
      </c>
      <c r="C213" s="282" t="s">
        <v>38</v>
      </c>
      <c r="D213" s="281" t="s">
        <v>39</v>
      </c>
      <c r="E213" s="724" t="s">
        <v>818</v>
      </c>
      <c r="F213" s="725"/>
      <c r="G213" s="725"/>
      <c r="H213" s="725"/>
      <c r="I213" s="726"/>
      <c r="J213" s="282" t="s">
        <v>171</v>
      </c>
      <c r="K213" s="184" t="s">
        <v>40</v>
      </c>
      <c r="L213" s="282" t="s">
        <v>54</v>
      </c>
    </row>
    <row r="214" spans="1:12" s="53" customFormat="1" ht="21" customHeight="1">
      <c r="A214" s="340"/>
      <c r="B214" s="340"/>
      <c r="C214" s="341"/>
      <c r="D214" s="51" t="s">
        <v>169</v>
      </c>
      <c r="E214" s="58">
        <v>2561</v>
      </c>
      <c r="F214" s="58">
        <v>2562</v>
      </c>
      <c r="G214" s="38">
        <v>2563</v>
      </c>
      <c r="H214" s="282">
        <v>2564</v>
      </c>
      <c r="I214" s="282">
        <v>2565</v>
      </c>
      <c r="J214" s="58" t="s">
        <v>172</v>
      </c>
      <c r="K214" s="57"/>
      <c r="L214" s="58" t="s">
        <v>857</v>
      </c>
    </row>
    <row r="215" spans="1:12" s="53" customFormat="1" ht="21" customHeight="1">
      <c r="A215" s="76"/>
      <c r="B215" s="76"/>
      <c r="C215" s="208"/>
      <c r="D215" s="12"/>
      <c r="E215" s="14" t="s">
        <v>464</v>
      </c>
      <c r="F215" s="14" t="s">
        <v>464</v>
      </c>
      <c r="G215" s="12" t="s">
        <v>464</v>
      </c>
      <c r="H215" s="14" t="s">
        <v>464</v>
      </c>
      <c r="I215" s="71" t="s">
        <v>464</v>
      </c>
      <c r="J215" s="13"/>
      <c r="K215" s="83"/>
      <c r="L215" s="14"/>
    </row>
    <row r="216" spans="1:12" s="53" customFormat="1" ht="21" customHeight="1">
      <c r="A216" s="207">
        <v>37</v>
      </c>
      <c r="B216" s="201" t="s">
        <v>1272</v>
      </c>
      <c r="C216" s="207" t="s">
        <v>1872</v>
      </c>
      <c r="D216" s="207" t="s">
        <v>1272</v>
      </c>
      <c r="E216" s="128">
        <v>20000</v>
      </c>
      <c r="F216" s="127">
        <v>20000</v>
      </c>
      <c r="G216" s="69">
        <v>0</v>
      </c>
      <c r="H216" s="69">
        <v>20000</v>
      </c>
      <c r="I216" s="19">
        <v>0</v>
      </c>
      <c r="J216" s="7" t="s">
        <v>1279</v>
      </c>
      <c r="K216" s="207" t="s">
        <v>1931</v>
      </c>
      <c r="L216" s="6" t="s">
        <v>53</v>
      </c>
    </row>
    <row r="217" spans="1:12" s="53" customFormat="1" ht="21" customHeight="1">
      <c r="A217" s="208"/>
      <c r="B217" s="76" t="s">
        <v>448</v>
      </c>
      <c r="C217" s="208" t="s">
        <v>1280</v>
      </c>
      <c r="D217" s="208" t="s">
        <v>448</v>
      </c>
      <c r="E217" s="80"/>
      <c r="F217" s="71"/>
      <c r="G217" s="80"/>
      <c r="H217" s="71"/>
      <c r="I217" s="71"/>
      <c r="J217" s="67"/>
      <c r="K217" s="208" t="s">
        <v>1932</v>
      </c>
      <c r="L217" s="347"/>
    </row>
    <row r="218" spans="1:12" s="53" customFormat="1" ht="21" customHeight="1">
      <c r="A218" s="207">
        <v>38</v>
      </c>
      <c r="B218" s="201" t="s">
        <v>1749</v>
      </c>
      <c r="C218" s="207" t="s">
        <v>1872</v>
      </c>
      <c r="D218" s="207" t="s">
        <v>1272</v>
      </c>
      <c r="E218" s="128">
        <v>20000</v>
      </c>
      <c r="F218" s="127">
        <v>20000</v>
      </c>
      <c r="G218" s="19">
        <v>0</v>
      </c>
      <c r="H218" s="127">
        <v>20000</v>
      </c>
      <c r="I218" s="19">
        <v>0</v>
      </c>
      <c r="J218" s="7" t="s">
        <v>1279</v>
      </c>
      <c r="K218" s="207" t="s">
        <v>1931</v>
      </c>
      <c r="L218" s="6" t="s">
        <v>53</v>
      </c>
    </row>
    <row r="219" spans="1:12" s="53" customFormat="1" ht="21" customHeight="1">
      <c r="A219" s="208"/>
      <c r="B219" s="76" t="s">
        <v>1750</v>
      </c>
      <c r="C219" s="208" t="s">
        <v>1280</v>
      </c>
      <c r="D219" s="208" t="s">
        <v>341</v>
      </c>
      <c r="E219" s="43"/>
      <c r="F219" s="27"/>
      <c r="G219" s="43"/>
      <c r="H219" s="27"/>
      <c r="I219" s="71"/>
      <c r="J219" s="67"/>
      <c r="K219" s="208" t="s">
        <v>1932</v>
      </c>
      <c r="L219" s="347"/>
    </row>
    <row r="220" spans="1:12" s="53" customFormat="1" ht="21" customHeight="1">
      <c r="A220" s="46">
        <v>39</v>
      </c>
      <c r="B220" s="201" t="s">
        <v>1273</v>
      </c>
      <c r="C220" s="207" t="s">
        <v>1274</v>
      </c>
      <c r="D220" s="207" t="s">
        <v>1273</v>
      </c>
      <c r="E220" s="128">
        <v>15000</v>
      </c>
      <c r="F220" s="127">
        <v>15000</v>
      </c>
      <c r="G220" s="128">
        <v>20000</v>
      </c>
      <c r="H220" s="19">
        <v>0</v>
      </c>
      <c r="I220" s="19">
        <v>0</v>
      </c>
      <c r="J220" s="128" t="s">
        <v>1281</v>
      </c>
      <c r="K220" s="207" t="s">
        <v>1751</v>
      </c>
      <c r="L220" s="6" t="s">
        <v>53</v>
      </c>
    </row>
    <row r="221" spans="1:12" s="53" customFormat="1" ht="21" customHeight="1">
      <c r="A221" s="46"/>
      <c r="B221" s="46" t="s">
        <v>1744</v>
      </c>
      <c r="C221" s="62" t="s">
        <v>1276</v>
      </c>
      <c r="D221" s="62" t="s">
        <v>1275</v>
      </c>
      <c r="E221" s="43"/>
      <c r="F221" s="27"/>
      <c r="G221" s="43"/>
      <c r="H221" s="27"/>
      <c r="I221" s="27"/>
      <c r="J221" s="38"/>
      <c r="K221" s="62" t="s">
        <v>1752</v>
      </c>
      <c r="L221" s="346"/>
    </row>
    <row r="222" spans="1:12" s="53" customFormat="1" ht="21" customHeight="1">
      <c r="A222" s="46"/>
      <c r="B222" s="46"/>
      <c r="C222" s="62" t="s">
        <v>1263</v>
      </c>
      <c r="D222" s="62"/>
      <c r="E222" s="348"/>
      <c r="F222" s="349"/>
      <c r="G222" s="348"/>
      <c r="H222" s="349"/>
      <c r="I222" s="27"/>
      <c r="J222" s="38"/>
      <c r="K222" s="62" t="s">
        <v>1753</v>
      </c>
      <c r="L222" s="346"/>
    </row>
    <row r="223" spans="1:12" s="53" customFormat="1" ht="21" customHeight="1">
      <c r="A223" s="46"/>
      <c r="B223" s="46"/>
      <c r="C223" s="62" t="s">
        <v>1277</v>
      </c>
      <c r="D223" s="62"/>
      <c r="E223" s="348"/>
      <c r="F223" s="349"/>
      <c r="G223" s="348"/>
      <c r="H223" s="349"/>
      <c r="I223" s="27"/>
      <c r="J223" s="38"/>
      <c r="K223" s="62" t="s">
        <v>1282</v>
      </c>
      <c r="L223" s="346"/>
    </row>
    <row r="224" spans="1:12" s="53" customFormat="1" ht="21" customHeight="1">
      <c r="A224" s="201">
        <v>40</v>
      </c>
      <c r="B224" s="201" t="s">
        <v>1273</v>
      </c>
      <c r="C224" s="207" t="s">
        <v>1274</v>
      </c>
      <c r="D224" s="207" t="s">
        <v>1273</v>
      </c>
      <c r="E224" s="128">
        <v>15000</v>
      </c>
      <c r="F224" s="127">
        <v>15000</v>
      </c>
      <c r="G224" s="128">
        <v>20000</v>
      </c>
      <c r="H224" s="19">
        <v>0</v>
      </c>
      <c r="I224" s="19">
        <v>0</v>
      </c>
      <c r="J224" s="128" t="s">
        <v>1281</v>
      </c>
      <c r="K224" s="207" t="s">
        <v>1751</v>
      </c>
      <c r="L224" s="8" t="s">
        <v>53</v>
      </c>
    </row>
    <row r="225" spans="1:12" s="53" customFormat="1" ht="21" customHeight="1">
      <c r="A225" s="46"/>
      <c r="B225" s="46" t="s">
        <v>1278</v>
      </c>
      <c r="C225" s="62" t="s">
        <v>1276</v>
      </c>
      <c r="D225" s="62" t="s">
        <v>1278</v>
      </c>
      <c r="E225" s="43"/>
      <c r="F225" s="27"/>
      <c r="G225" s="43"/>
      <c r="H225" s="27"/>
      <c r="I225" s="27"/>
      <c r="J225" s="38"/>
      <c r="K225" s="62" t="s">
        <v>1752</v>
      </c>
      <c r="L225" s="341"/>
    </row>
    <row r="226" spans="1:12" s="53" customFormat="1" ht="21" customHeight="1">
      <c r="A226" s="46"/>
      <c r="B226" s="46"/>
      <c r="C226" s="62" t="s">
        <v>1263</v>
      </c>
      <c r="D226" s="62"/>
      <c r="E226" s="348"/>
      <c r="F226" s="349"/>
      <c r="G226" s="348"/>
      <c r="H226" s="349"/>
      <c r="I226" s="27"/>
      <c r="J226" s="38"/>
      <c r="K226" s="62" t="s">
        <v>1753</v>
      </c>
      <c r="L226" s="341"/>
    </row>
    <row r="227" spans="1:12" s="53" customFormat="1" ht="21" customHeight="1">
      <c r="A227" s="76"/>
      <c r="B227" s="76"/>
      <c r="C227" s="208" t="s">
        <v>1277</v>
      </c>
      <c r="D227" s="208"/>
      <c r="E227" s="350"/>
      <c r="F227" s="351"/>
      <c r="G227" s="350"/>
      <c r="H227" s="351"/>
      <c r="I227" s="71"/>
      <c r="J227" s="67"/>
      <c r="K227" s="208" t="s">
        <v>1282</v>
      </c>
      <c r="L227" s="325"/>
    </row>
    <row r="228" spans="1:12" s="53" customFormat="1" ht="21" customHeight="1">
      <c r="A228" s="207">
        <v>41</v>
      </c>
      <c r="B228" s="61" t="s">
        <v>1295</v>
      </c>
      <c r="C228" s="201" t="s">
        <v>1296</v>
      </c>
      <c r="D228" s="207" t="s">
        <v>1299</v>
      </c>
      <c r="E228" s="279">
        <v>50000</v>
      </c>
      <c r="F228" s="275">
        <v>50000</v>
      </c>
      <c r="G228" s="278">
        <v>50000</v>
      </c>
      <c r="H228" s="69">
        <v>50000</v>
      </c>
      <c r="I228" s="69">
        <v>50000</v>
      </c>
      <c r="J228" s="59" t="s">
        <v>1758</v>
      </c>
      <c r="K228" s="207" t="s">
        <v>660</v>
      </c>
      <c r="L228" s="8" t="s">
        <v>53</v>
      </c>
    </row>
    <row r="229" spans="1:12" s="53" customFormat="1" ht="21" customHeight="1">
      <c r="A229" s="62"/>
      <c r="B229" s="53" t="s">
        <v>1754</v>
      </c>
      <c r="C229" s="46" t="s">
        <v>1297</v>
      </c>
      <c r="D229" s="62" t="s">
        <v>1756</v>
      </c>
      <c r="E229" s="88"/>
      <c r="F229" s="86"/>
      <c r="G229" s="70"/>
      <c r="H229" s="70"/>
      <c r="I229" s="27"/>
      <c r="J229" s="41" t="s">
        <v>1759</v>
      </c>
      <c r="K229" s="62" t="s">
        <v>1761</v>
      </c>
      <c r="L229" s="346"/>
    </row>
    <row r="230" spans="1:12" s="53" customFormat="1" ht="21" customHeight="1">
      <c r="A230" s="62"/>
      <c r="B230" s="53" t="s">
        <v>1755</v>
      </c>
      <c r="C230" s="46" t="s">
        <v>1298</v>
      </c>
      <c r="D230" s="62" t="s">
        <v>1757</v>
      </c>
      <c r="E230" s="43"/>
      <c r="F230" s="27"/>
      <c r="G230" s="27"/>
      <c r="H230" s="349"/>
      <c r="I230" s="27"/>
      <c r="J230" s="41" t="s">
        <v>1760</v>
      </c>
      <c r="K230" s="62" t="s">
        <v>1762</v>
      </c>
      <c r="L230" s="346"/>
    </row>
    <row r="231" spans="1:12" s="53" customFormat="1" ht="21" customHeight="1">
      <c r="A231" s="62"/>
      <c r="B231" s="53" t="s">
        <v>1302</v>
      </c>
      <c r="C231" s="46" t="s">
        <v>42</v>
      </c>
      <c r="D231" s="62"/>
      <c r="E231" s="348"/>
      <c r="F231" s="349"/>
      <c r="G231" s="348"/>
      <c r="H231" s="349"/>
      <c r="I231" s="27"/>
      <c r="J231" s="38"/>
      <c r="K231" s="62" t="s">
        <v>1763</v>
      </c>
      <c r="L231" s="346"/>
    </row>
    <row r="232" spans="1:12" s="53" customFormat="1" ht="21" customHeight="1">
      <c r="A232" s="62"/>
      <c r="C232" s="46"/>
      <c r="D232" s="62"/>
      <c r="E232" s="348"/>
      <c r="F232" s="349"/>
      <c r="G232" s="348"/>
      <c r="H232" s="349"/>
      <c r="I232" s="27"/>
      <c r="J232" s="38"/>
      <c r="K232" s="62" t="s">
        <v>1764</v>
      </c>
      <c r="L232" s="346"/>
    </row>
    <row r="233" spans="1:12" s="53" customFormat="1" ht="21" customHeight="1">
      <c r="A233" s="62"/>
      <c r="C233" s="46"/>
      <c r="D233" s="62"/>
      <c r="E233" s="348"/>
      <c r="F233" s="349"/>
      <c r="G233" s="348"/>
      <c r="H233" s="349"/>
      <c r="I233" s="27"/>
      <c r="J233" s="38"/>
      <c r="K233" s="62" t="s">
        <v>1765</v>
      </c>
      <c r="L233" s="346"/>
    </row>
    <row r="234" spans="1:12" s="53" customFormat="1" ht="21" customHeight="1">
      <c r="A234" s="208"/>
      <c r="B234" s="83"/>
      <c r="C234" s="76"/>
      <c r="D234" s="208"/>
      <c r="E234" s="132"/>
      <c r="F234" s="131"/>
      <c r="G234" s="132"/>
      <c r="H234" s="131"/>
      <c r="I234" s="71"/>
      <c r="J234" s="12"/>
      <c r="K234" s="208" t="s">
        <v>1766</v>
      </c>
      <c r="L234" s="68"/>
    </row>
    <row r="235" spans="1:12" s="53" customFormat="1" ht="21" customHeight="1">
      <c r="A235" s="673" t="s">
        <v>2262</v>
      </c>
      <c r="B235" s="673"/>
      <c r="C235" s="673"/>
      <c r="D235" s="673"/>
      <c r="E235" s="673"/>
      <c r="F235" s="673"/>
      <c r="G235" s="673"/>
      <c r="H235" s="673"/>
      <c r="I235" s="673"/>
      <c r="J235" s="673"/>
      <c r="K235" s="673"/>
      <c r="L235" s="673"/>
    </row>
    <row r="236" spans="1:12" s="53" customFormat="1" ht="21" customHeight="1">
      <c r="A236" s="244"/>
      <c r="B236" s="329"/>
      <c r="C236" s="329"/>
      <c r="D236" s="329"/>
      <c r="E236" s="329"/>
      <c r="F236" s="329"/>
      <c r="G236" s="329"/>
      <c r="H236" s="329"/>
      <c r="I236" s="357"/>
      <c r="J236" s="329"/>
      <c r="K236" s="329"/>
      <c r="L236" s="267" t="s">
        <v>767</v>
      </c>
    </row>
    <row r="237" spans="1:12" s="53" customFormat="1" ht="21" customHeight="1">
      <c r="A237" s="288" t="s">
        <v>191</v>
      </c>
      <c r="B237" s="288"/>
      <c r="C237" s="328"/>
      <c r="D237" s="359"/>
      <c r="E237" s="245"/>
      <c r="F237" s="245"/>
      <c r="G237" s="245"/>
      <c r="H237" s="245"/>
      <c r="I237" s="364"/>
      <c r="J237" s="245"/>
      <c r="K237" s="359"/>
      <c r="L237" s="337"/>
    </row>
    <row r="238" spans="1:12" s="53" customFormat="1" ht="21" customHeight="1">
      <c r="A238" s="288" t="s">
        <v>742</v>
      </c>
      <c r="B238" s="288"/>
      <c r="C238" s="328"/>
      <c r="D238" s="328"/>
      <c r="E238" s="289"/>
      <c r="F238" s="289"/>
      <c r="G238" s="289"/>
      <c r="H238" s="289"/>
      <c r="I238" s="365"/>
      <c r="J238" s="289"/>
      <c r="K238" s="328"/>
      <c r="L238" s="337"/>
    </row>
    <row r="239" spans="1:12" s="53" customFormat="1" ht="21" customHeight="1">
      <c r="A239" s="281" t="s">
        <v>168</v>
      </c>
      <c r="B239" s="281" t="s">
        <v>37</v>
      </c>
      <c r="C239" s="282" t="s">
        <v>38</v>
      </c>
      <c r="D239" s="281" t="s">
        <v>39</v>
      </c>
      <c r="E239" s="724" t="s">
        <v>818</v>
      </c>
      <c r="F239" s="725"/>
      <c r="G239" s="725"/>
      <c r="H239" s="725"/>
      <c r="I239" s="726"/>
      <c r="J239" s="282" t="s">
        <v>171</v>
      </c>
      <c r="K239" s="184" t="s">
        <v>40</v>
      </c>
      <c r="L239" s="282" t="s">
        <v>54</v>
      </c>
    </row>
    <row r="240" spans="1:12" s="53" customFormat="1" ht="21" customHeight="1">
      <c r="A240" s="340"/>
      <c r="B240" s="340"/>
      <c r="C240" s="341"/>
      <c r="D240" s="51" t="s">
        <v>169</v>
      </c>
      <c r="E240" s="58">
        <v>2561</v>
      </c>
      <c r="F240" s="58">
        <v>2562</v>
      </c>
      <c r="G240" s="38">
        <v>2563</v>
      </c>
      <c r="H240" s="282">
        <v>2564</v>
      </c>
      <c r="I240" s="282">
        <v>2565</v>
      </c>
      <c r="J240" s="58" t="s">
        <v>172</v>
      </c>
      <c r="K240" s="57"/>
      <c r="L240" s="58" t="s">
        <v>857</v>
      </c>
    </row>
    <row r="241" spans="1:12" s="53" customFormat="1" ht="21" customHeight="1">
      <c r="A241" s="76"/>
      <c r="B241" s="76"/>
      <c r="C241" s="208"/>
      <c r="D241" s="12"/>
      <c r="E241" s="14" t="s">
        <v>464</v>
      </c>
      <c r="F241" s="14" t="s">
        <v>464</v>
      </c>
      <c r="G241" s="12" t="s">
        <v>464</v>
      </c>
      <c r="H241" s="14" t="s">
        <v>464</v>
      </c>
      <c r="I241" s="71" t="s">
        <v>464</v>
      </c>
      <c r="J241" s="13"/>
      <c r="K241" s="83"/>
      <c r="L241" s="14"/>
    </row>
    <row r="242" spans="1:12" s="53" customFormat="1" ht="21" customHeight="1">
      <c r="A242" s="8">
        <v>42</v>
      </c>
      <c r="B242" s="21" t="s">
        <v>1383</v>
      </c>
      <c r="C242" s="207" t="s">
        <v>1384</v>
      </c>
      <c r="D242" s="201" t="s">
        <v>1385</v>
      </c>
      <c r="E242" s="275">
        <v>0</v>
      </c>
      <c r="F242" s="275">
        <v>18000</v>
      </c>
      <c r="G242" s="275">
        <v>18000</v>
      </c>
      <c r="H242" s="275">
        <v>18000</v>
      </c>
      <c r="I242" s="275">
        <v>18000</v>
      </c>
      <c r="J242" s="8" t="s">
        <v>1435</v>
      </c>
      <c r="K242" s="61" t="s">
        <v>1767</v>
      </c>
      <c r="L242" s="8" t="s">
        <v>53</v>
      </c>
    </row>
    <row r="243" spans="1:12" s="53" customFormat="1" ht="21" customHeight="1">
      <c r="A243" s="31"/>
      <c r="B243" s="53" t="s">
        <v>1386</v>
      </c>
      <c r="C243" s="62" t="s">
        <v>1387</v>
      </c>
      <c r="D243" s="46" t="s">
        <v>668</v>
      </c>
      <c r="E243" s="27"/>
      <c r="F243" s="27"/>
      <c r="G243" s="43"/>
      <c r="H243" s="27"/>
      <c r="I243" s="27"/>
      <c r="J243" s="31"/>
      <c r="K243" s="53" t="s">
        <v>1768</v>
      </c>
      <c r="L243" s="31"/>
    </row>
    <row r="244" spans="1:12" s="53" customFormat="1" ht="21" customHeight="1">
      <c r="A244" s="31"/>
      <c r="C244" s="62"/>
      <c r="D244" s="253" t="s">
        <v>2000</v>
      </c>
      <c r="E244" s="27"/>
      <c r="F244" s="27"/>
      <c r="G244" s="43"/>
      <c r="H244" s="27"/>
      <c r="I244" s="27"/>
      <c r="J244" s="31"/>
      <c r="K244" s="53" t="s">
        <v>1769</v>
      </c>
      <c r="L244" s="31"/>
    </row>
    <row r="245" spans="1:12" s="53" customFormat="1" ht="21" customHeight="1">
      <c r="A245" s="31"/>
      <c r="C245" s="62"/>
      <c r="D245" s="253" t="s">
        <v>2001</v>
      </c>
      <c r="E245" s="27"/>
      <c r="F245" s="27"/>
      <c r="G245" s="43"/>
      <c r="H245" s="27"/>
      <c r="I245" s="27"/>
      <c r="J245" s="31"/>
      <c r="K245" s="53" t="s">
        <v>29</v>
      </c>
      <c r="L245" s="31"/>
    </row>
    <row r="246" spans="1:12" s="53" customFormat="1" ht="21" customHeight="1">
      <c r="A246" s="8">
        <v>43</v>
      </c>
      <c r="B246" s="21" t="s">
        <v>1383</v>
      </c>
      <c r="C246" s="207" t="s">
        <v>1388</v>
      </c>
      <c r="D246" s="61" t="s">
        <v>1389</v>
      </c>
      <c r="E246" s="69">
        <v>0</v>
      </c>
      <c r="F246" s="69">
        <v>18000</v>
      </c>
      <c r="G246" s="69">
        <v>18000</v>
      </c>
      <c r="H246" s="69">
        <v>18000</v>
      </c>
      <c r="I246" s="69">
        <v>18000</v>
      </c>
      <c r="J246" s="8" t="s">
        <v>1436</v>
      </c>
      <c r="K246" s="61" t="s">
        <v>1767</v>
      </c>
      <c r="L246" s="8" t="s">
        <v>53</v>
      </c>
    </row>
    <row r="247" spans="1:12" s="53" customFormat="1" ht="21" customHeight="1">
      <c r="A247" s="31"/>
      <c r="B247" s="53" t="s">
        <v>1390</v>
      </c>
      <c r="C247" s="62" t="s">
        <v>1387</v>
      </c>
      <c r="D247" s="53" t="s">
        <v>668</v>
      </c>
      <c r="E247" s="27"/>
      <c r="F247" s="27"/>
      <c r="G247" s="43"/>
      <c r="H247" s="27"/>
      <c r="I247" s="27"/>
      <c r="J247" s="31"/>
      <c r="K247" s="53" t="s">
        <v>1768</v>
      </c>
      <c r="L247" s="31"/>
    </row>
    <row r="248" spans="1:12" s="53" customFormat="1" ht="21" customHeight="1">
      <c r="A248" s="31"/>
      <c r="B248" s="41"/>
      <c r="C248" s="62"/>
      <c r="D248" s="422" t="s">
        <v>2002</v>
      </c>
      <c r="E248" s="27"/>
      <c r="F248" s="27"/>
      <c r="G248" s="43"/>
      <c r="H248" s="27"/>
      <c r="I248" s="27"/>
      <c r="J248" s="31"/>
      <c r="K248" s="53" t="s">
        <v>1769</v>
      </c>
      <c r="L248" s="31"/>
    </row>
    <row r="249" spans="1:12" s="53" customFormat="1" ht="21" customHeight="1">
      <c r="A249" s="31"/>
      <c r="B249" s="41"/>
      <c r="C249" s="62"/>
      <c r="D249" s="422" t="s">
        <v>2003</v>
      </c>
      <c r="E249" s="27"/>
      <c r="F249" s="27"/>
      <c r="G249" s="43"/>
      <c r="H249" s="27"/>
      <c r="I249" s="27"/>
      <c r="J249" s="31"/>
      <c r="K249" s="53" t="s">
        <v>29</v>
      </c>
      <c r="L249" s="31"/>
    </row>
    <row r="250" spans="1:12" s="53" customFormat="1" ht="21" customHeight="1">
      <c r="A250" s="8">
        <v>44</v>
      </c>
      <c r="B250" s="21" t="s">
        <v>1383</v>
      </c>
      <c r="C250" s="201" t="s">
        <v>1391</v>
      </c>
      <c r="D250" s="201" t="s">
        <v>1392</v>
      </c>
      <c r="E250" s="69">
        <v>0</v>
      </c>
      <c r="F250" s="69">
        <v>27000</v>
      </c>
      <c r="G250" s="69">
        <v>27000</v>
      </c>
      <c r="H250" s="69">
        <v>27000</v>
      </c>
      <c r="I250" s="69">
        <v>27000</v>
      </c>
      <c r="J250" s="8" t="s">
        <v>1437</v>
      </c>
      <c r="K250" s="61" t="s">
        <v>1782</v>
      </c>
      <c r="L250" s="8" t="s">
        <v>53</v>
      </c>
    </row>
    <row r="251" spans="1:12" s="53" customFormat="1" ht="21" customHeight="1">
      <c r="A251" s="31"/>
      <c r="B251" s="53" t="s">
        <v>1393</v>
      </c>
      <c r="C251" s="46" t="s">
        <v>1394</v>
      </c>
      <c r="D251" s="46" t="s">
        <v>668</v>
      </c>
      <c r="E251" s="27"/>
      <c r="F251" s="27"/>
      <c r="G251" s="43"/>
      <c r="H251" s="27"/>
      <c r="I251" s="27"/>
      <c r="J251" s="31"/>
      <c r="K251" s="53" t="s">
        <v>1783</v>
      </c>
      <c r="L251" s="31"/>
    </row>
    <row r="252" spans="1:12" s="53" customFormat="1" ht="21" customHeight="1">
      <c r="A252" s="31"/>
      <c r="B252" s="41"/>
      <c r="C252" s="46"/>
      <c r="D252" s="253" t="s">
        <v>2004</v>
      </c>
      <c r="E252" s="27"/>
      <c r="F252" s="27"/>
      <c r="G252" s="43"/>
      <c r="H252" s="27"/>
      <c r="I252" s="27"/>
      <c r="J252" s="31"/>
      <c r="K252" s="53" t="s">
        <v>1784</v>
      </c>
      <c r="L252" s="31"/>
    </row>
    <row r="253" spans="1:12" s="53" customFormat="1" ht="21" customHeight="1">
      <c r="A253" s="31"/>
      <c r="B253" s="41"/>
      <c r="C253" s="46"/>
      <c r="D253" s="253" t="s">
        <v>2005</v>
      </c>
      <c r="E253" s="27"/>
      <c r="F253" s="27"/>
      <c r="G253" s="43"/>
      <c r="H253" s="27"/>
      <c r="I253" s="27"/>
      <c r="J253" s="31"/>
      <c r="L253" s="31"/>
    </row>
    <row r="254" spans="1:12" ht="21" customHeight="1">
      <c r="A254" s="8">
        <v>45</v>
      </c>
      <c r="B254" s="21" t="s">
        <v>1383</v>
      </c>
      <c r="C254" s="201" t="s">
        <v>1395</v>
      </c>
      <c r="D254" s="201" t="s">
        <v>1396</v>
      </c>
      <c r="E254" s="69">
        <v>0</v>
      </c>
      <c r="F254" s="69">
        <v>38700</v>
      </c>
      <c r="G254" s="69">
        <v>38700</v>
      </c>
      <c r="H254" s="69">
        <v>38700</v>
      </c>
      <c r="I254" s="69">
        <v>38700</v>
      </c>
      <c r="J254" s="8" t="s">
        <v>276</v>
      </c>
      <c r="K254" s="61" t="s">
        <v>1785</v>
      </c>
      <c r="L254" s="8" t="s">
        <v>53</v>
      </c>
    </row>
    <row r="255" spans="1:12" ht="21" customHeight="1">
      <c r="A255" s="31"/>
      <c r="B255" s="53" t="s">
        <v>2396</v>
      </c>
      <c r="C255" s="46"/>
      <c r="D255" s="46" t="s">
        <v>668</v>
      </c>
      <c r="E255" s="27"/>
      <c r="F255" s="27"/>
      <c r="G255" s="43"/>
      <c r="H255" s="27"/>
      <c r="I255" s="27"/>
      <c r="J255" s="31" t="s">
        <v>1742</v>
      </c>
      <c r="K255" s="53" t="s">
        <v>1786</v>
      </c>
      <c r="L255" s="31"/>
    </row>
    <row r="256" spans="1:12" ht="21" customHeight="1">
      <c r="A256" s="31"/>
      <c r="B256" s="41"/>
      <c r="C256" s="46"/>
      <c r="D256" s="253" t="s">
        <v>2006</v>
      </c>
      <c r="E256" s="27"/>
      <c r="F256" s="27"/>
      <c r="G256" s="43"/>
      <c r="H256" s="27"/>
      <c r="I256" s="27"/>
      <c r="J256" s="31"/>
      <c r="K256" s="53" t="s">
        <v>1787</v>
      </c>
      <c r="L256" s="31"/>
    </row>
    <row r="257" spans="1:12" ht="21" customHeight="1">
      <c r="A257" s="14"/>
      <c r="B257" s="76"/>
      <c r="C257" s="76"/>
      <c r="D257" s="251" t="s">
        <v>2007</v>
      </c>
      <c r="E257" s="72"/>
      <c r="F257" s="71"/>
      <c r="G257" s="80"/>
      <c r="H257" s="71"/>
      <c r="I257" s="71"/>
      <c r="J257" s="13"/>
      <c r="K257" s="306"/>
      <c r="L257" s="208"/>
    </row>
    <row r="258" spans="1:12" ht="21" customHeight="1">
      <c r="A258" s="724" t="s">
        <v>2395</v>
      </c>
      <c r="B258" s="725"/>
      <c r="C258" s="725"/>
      <c r="D258" s="726"/>
      <c r="E258" s="169">
        <f>E66+E68+E70+E73+E86+E87+E89+E91+E95+E97+E99+E101+E112+E114+E117+E120+E123+E125+E128+E138+E139+E141+E142+E143+E145+E147+E149+E154+E164+E167+E169+E171+E173+E176+E190+E195+E200+E204+E216+E218+E220+E224+E228+E242+E246+E250+E254</f>
        <v>5461400</v>
      </c>
      <c r="F258" s="169">
        <f>F66+F68+F70+F73+F86+F87+F89+F91+F95+F97+F99+F101+F112+F114+F117+F120+F123+F125+F128+F138+F139+F141+F142+F143+F145+F147+F149+F154+F164+F167+F169+F171+F173+F176+F190+F195+F200+F204+F216+F218+F220+F224+F228+F242+F246+F250+F254</f>
        <v>5583100</v>
      </c>
      <c r="G258" s="169">
        <f>G66+G68+G70+G73+G86+G87+G89+G91+G95+G97+G99+G101+G112+G114+G117+G120+G123+G125+G128+G138+G139+G141+G142+G143+G145+G147+G149+G152+G154+G164+G167+G169+G171+G173+G176+G190+G195+G200+G204+G216+G218+G220+G224+G228+G242+G246+G250+G254</f>
        <v>3875800</v>
      </c>
      <c r="H258" s="169">
        <f>H66+H68+H70+H73+H86+H87+H89+H91+H95+H97+H99+H101+H112+H114+H117+H120+H123+H125+H128+H138+H139+H141+H142+H143+H145+H147+H149+H152+H154+H164+H167+H169+H171+H173+H176+H190+H195+H200+H204+H216+H218+H220+H224+H228+H242+H246+H250+H254</f>
        <v>4475800</v>
      </c>
      <c r="I258" s="169">
        <f>I66+I68+I70+I73+I86+I87+I89+I91+I95+I97+I99+I101+I112+I114+I117+I120+I123+I125+I128+I138+I139+I141+I142+I143+I145+I147+I149+H152+I154+I164+I167+I169+I171+I173+I176+I190+I195+I200+I204+I216+I218+I220+I224+I228+I242+I246+I250+I254</f>
        <v>4225800</v>
      </c>
      <c r="J258" s="272"/>
      <c r="K258" s="323"/>
      <c r="L258" s="322"/>
    </row>
    <row r="259" spans="1:12" ht="21" customHeight="1">
      <c r="A259" s="37"/>
      <c r="B259" s="53"/>
      <c r="C259" s="53"/>
      <c r="D259" s="422"/>
      <c r="E259" s="43"/>
      <c r="F259" s="43"/>
      <c r="G259" s="43"/>
      <c r="H259" s="43"/>
      <c r="I259" s="92"/>
      <c r="J259" s="38"/>
      <c r="K259" s="57"/>
      <c r="L259" s="53"/>
    </row>
    <row r="260" spans="1:12" ht="21" customHeight="1">
      <c r="A260" s="37"/>
      <c r="B260" s="53"/>
      <c r="C260" s="53"/>
      <c r="D260" s="422"/>
      <c r="E260" s="43"/>
      <c r="F260" s="43"/>
      <c r="G260" s="43"/>
      <c r="H260" s="43"/>
      <c r="I260" s="92"/>
      <c r="J260" s="38"/>
      <c r="K260" s="57"/>
      <c r="L260" s="53"/>
    </row>
    <row r="261" spans="1:12" s="53" customFormat="1" ht="21" customHeight="1">
      <c r="A261" s="673" t="s">
        <v>2263</v>
      </c>
      <c r="B261" s="673"/>
      <c r="C261" s="673"/>
      <c r="D261" s="673"/>
      <c r="E261" s="673"/>
      <c r="F261" s="673"/>
      <c r="G261" s="673"/>
      <c r="H261" s="673"/>
      <c r="I261" s="673"/>
      <c r="J261" s="673"/>
      <c r="K261" s="673"/>
      <c r="L261" s="673"/>
    </row>
    <row r="262" spans="1:12" s="53" customFormat="1" ht="21" customHeight="1">
      <c r="A262" s="244"/>
      <c r="B262" s="329"/>
      <c r="C262" s="329"/>
      <c r="D262" s="329"/>
      <c r="E262" s="329"/>
      <c r="F262" s="329"/>
      <c r="G262" s="329"/>
      <c r="H262" s="329"/>
      <c r="I262" s="357"/>
      <c r="J262" s="329"/>
      <c r="K262" s="329"/>
      <c r="L262" s="267" t="s">
        <v>767</v>
      </c>
    </row>
    <row r="263" spans="1:12" s="53" customFormat="1" ht="21" customHeight="1">
      <c r="A263" s="727" t="s">
        <v>35</v>
      </c>
      <c r="B263" s="727"/>
      <c r="C263" s="727"/>
      <c r="D263" s="727"/>
      <c r="E263" s="727"/>
      <c r="F263" s="727"/>
      <c r="G263" s="727"/>
      <c r="H263" s="727"/>
      <c r="I263" s="727"/>
      <c r="J263" s="727"/>
      <c r="K263" s="727"/>
      <c r="L263" s="727"/>
    </row>
    <row r="264" spans="1:12" s="53" customFormat="1" ht="21" customHeight="1">
      <c r="A264" s="727" t="s">
        <v>985</v>
      </c>
      <c r="B264" s="727"/>
      <c r="C264" s="727"/>
      <c r="D264" s="727"/>
      <c r="E264" s="727"/>
      <c r="F264" s="727"/>
      <c r="G264" s="727"/>
      <c r="H264" s="727"/>
      <c r="I264" s="727"/>
      <c r="J264" s="727"/>
      <c r="K264" s="727"/>
      <c r="L264" s="727"/>
    </row>
    <row r="265" spans="1:12" s="53" customFormat="1" ht="21" customHeight="1">
      <c r="A265" s="727" t="s">
        <v>36</v>
      </c>
      <c r="B265" s="727"/>
      <c r="C265" s="727"/>
      <c r="D265" s="727"/>
      <c r="E265" s="727"/>
      <c r="F265" s="727"/>
      <c r="G265" s="727"/>
      <c r="H265" s="727"/>
      <c r="I265" s="727"/>
      <c r="J265" s="727"/>
      <c r="K265" s="727"/>
      <c r="L265" s="727"/>
    </row>
    <row r="266" spans="1:12" s="53" customFormat="1" ht="21" customHeight="1">
      <c r="A266" s="328" t="s">
        <v>854</v>
      </c>
      <c r="B266" s="358"/>
      <c r="C266" s="358"/>
      <c r="D266" s="359"/>
      <c r="E266" s="360"/>
      <c r="F266" s="361"/>
      <c r="G266" s="361"/>
      <c r="H266" s="329"/>
      <c r="I266" s="357"/>
      <c r="J266" s="329"/>
      <c r="K266" s="329"/>
      <c r="L266" s="245"/>
    </row>
    <row r="267" spans="1:12" s="53" customFormat="1" ht="21" customHeight="1">
      <c r="A267" s="328" t="s">
        <v>847</v>
      </c>
      <c r="B267" s="337"/>
      <c r="C267" s="358"/>
      <c r="D267" s="729" t="s">
        <v>253</v>
      </c>
      <c r="E267" s="729"/>
      <c r="F267" s="729"/>
      <c r="G267" s="729"/>
      <c r="H267" s="729"/>
      <c r="I267" s="729"/>
      <c r="J267" s="729"/>
      <c r="K267" s="329"/>
      <c r="L267" s="245"/>
    </row>
    <row r="268" spans="1:12" s="53" customFormat="1" ht="21" customHeight="1">
      <c r="A268" s="328"/>
      <c r="B268" s="337"/>
      <c r="C268" s="358"/>
      <c r="D268" s="729" t="s">
        <v>255</v>
      </c>
      <c r="E268" s="729"/>
      <c r="F268" s="729"/>
      <c r="G268" s="729"/>
      <c r="H268" s="729"/>
      <c r="I268" s="729"/>
      <c r="J268" s="729"/>
      <c r="K268" s="329"/>
      <c r="L268" s="245"/>
    </row>
    <row r="269" spans="1:12" s="53" customFormat="1" ht="21" customHeight="1">
      <c r="A269" s="288" t="s">
        <v>191</v>
      </c>
      <c r="B269" s="288"/>
      <c r="C269" s="328"/>
      <c r="D269" s="359"/>
      <c r="E269" s="245"/>
      <c r="F269" s="245"/>
      <c r="G269" s="245"/>
      <c r="H269" s="245"/>
      <c r="I269" s="364"/>
      <c r="J269" s="245"/>
      <c r="K269" s="359"/>
      <c r="L269" s="337"/>
    </row>
    <row r="270" spans="1:12" s="53" customFormat="1" ht="21" customHeight="1">
      <c r="A270" s="288" t="s">
        <v>2205</v>
      </c>
      <c r="B270" s="288"/>
      <c r="C270" s="328"/>
      <c r="D270" s="328"/>
      <c r="E270" s="289"/>
      <c r="F270" s="289"/>
      <c r="G270" s="289"/>
      <c r="H270" s="289"/>
      <c r="I270" s="365"/>
      <c r="J270" s="289"/>
      <c r="K270" s="328"/>
      <c r="L270" s="337"/>
    </row>
    <row r="271" spans="1:12" ht="21" customHeight="1">
      <c r="A271" s="281" t="s">
        <v>168</v>
      </c>
      <c r="B271" s="281" t="s">
        <v>37</v>
      </c>
      <c r="C271" s="282" t="s">
        <v>38</v>
      </c>
      <c r="D271" s="281" t="s">
        <v>39</v>
      </c>
      <c r="E271" s="724" t="s">
        <v>818</v>
      </c>
      <c r="F271" s="725"/>
      <c r="G271" s="725"/>
      <c r="H271" s="725"/>
      <c r="I271" s="726"/>
      <c r="J271" s="282" t="s">
        <v>171</v>
      </c>
      <c r="K271" s="184" t="s">
        <v>40</v>
      </c>
      <c r="L271" s="282" t="s">
        <v>54</v>
      </c>
    </row>
    <row r="272" spans="1:12" ht="21" customHeight="1">
      <c r="A272" s="340"/>
      <c r="B272" s="340"/>
      <c r="C272" s="341"/>
      <c r="D272" s="51" t="s">
        <v>169</v>
      </c>
      <c r="E272" s="58">
        <v>2561</v>
      </c>
      <c r="F272" s="58">
        <v>2562</v>
      </c>
      <c r="G272" s="38">
        <v>2563</v>
      </c>
      <c r="H272" s="282">
        <v>2564</v>
      </c>
      <c r="I272" s="282">
        <v>2565</v>
      </c>
      <c r="J272" s="58" t="s">
        <v>172</v>
      </c>
      <c r="K272" s="57"/>
      <c r="L272" s="58" t="s">
        <v>857</v>
      </c>
    </row>
    <row r="273" spans="1:12" ht="21" customHeight="1">
      <c r="A273" s="76"/>
      <c r="B273" s="76"/>
      <c r="C273" s="208"/>
      <c r="D273" s="12"/>
      <c r="E273" s="14" t="s">
        <v>464</v>
      </c>
      <c r="F273" s="14" t="s">
        <v>464</v>
      </c>
      <c r="G273" s="12" t="s">
        <v>464</v>
      </c>
      <c r="H273" s="14" t="s">
        <v>464</v>
      </c>
      <c r="I273" s="71" t="s">
        <v>464</v>
      </c>
      <c r="J273" s="13"/>
      <c r="K273" s="83"/>
      <c r="L273" s="14"/>
    </row>
    <row r="274" spans="1:12" ht="21" customHeight="1">
      <c r="A274" s="8">
        <v>1</v>
      </c>
      <c r="B274" s="61" t="s">
        <v>427</v>
      </c>
      <c r="C274" s="201" t="s">
        <v>195</v>
      </c>
      <c r="D274" s="59" t="s">
        <v>196</v>
      </c>
      <c r="E274" s="127">
        <v>50000</v>
      </c>
      <c r="F274" s="127">
        <v>50000</v>
      </c>
      <c r="G274" s="127">
        <v>50000</v>
      </c>
      <c r="H274" s="127">
        <v>50000</v>
      </c>
      <c r="I274" s="19">
        <v>0</v>
      </c>
      <c r="J274" s="20" t="s">
        <v>1933</v>
      </c>
      <c r="K274" s="20" t="s">
        <v>1770</v>
      </c>
      <c r="L274" s="8" t="s">
        <v>861</v>
      </c>
    </row>
    <row r="275" spans="1:12" ht="21" customHeight="1">
      <c r="A275" s="31"/>
      <c r="B275" s="53"/>
      <c r="C275" s="46" t="s">
        <v>197</v>
      </c>
      <c r="D275" s="30" t="s">
        <v>308</v>
      </c>
      <c r="E275" s="65"/>
      <c r="F275" s="133"/>
      <c r="G275" s="126"/>
      <c r="H275" s="133"/>
      <c r="I275" s="27"/>
      <c r="J275" s="30" t="s">
        <v>1923</v>
      </c>
      <c r="K275" s="30" t="s">
        <v>1771</v>
      </c>
      <c r="L275" s="31" t="s">
        <v>862</v>
      </c>
    </row>
    <row r="276" spans="1:12" ht="21" customHeight="1">
      <c r="A276" s="31"/>
      <c r="B276" s="53"/>
      <c r="C276" s="46"/>
      <c r="D276" s="41"/>
      <c r="E276" s="65"/>
      <c r="F276" s="133"/>
      <c r="G276" s="126"/>
      <c r="H276" s="133"/>
      <c r="I276" s="27"/>
      <c r="J276" s="30"/>
      <c r="K276" s="30"/>
      <c r="L276" s="45"/>
    </row>
    <row r="277" spans="1:12" ht="21" customHeight="1">
      <c r="A277" s="8">
        <v>2</v>
      </c>
      <c r="B277" s="201" t="s">
        <v>1283</v>
      </c>
      <c r="C277" s="207" t="s">
        <v>1284</v>
      </c>
      <c r="D277" s="59" t="s">
        <v>1285</v>
      </c>
      <c r="E277" s="127">
        <v>50000</v>
      </c>
      <c r="F277" s="127">
        <v>50000</v>
      </c>
      <c r="G277" s="127">
        <v>50000</v>
      </c>
      <c r="H277" s="127">
        <v>50000</v>
      </c>
      <c r="I277" s="127">
        <v>50000</v>
      </c>
      <c r="J277" s="20" t="s">
        <v>1288</v>
      </c>
      <c r="K277" s="20" t="s">
        <v>1779</v>
      </c>
      <c r="L277" s="8" t="s">
        <v>861</v>
      </c>
    </row>
    <row r="278" spans="1:12" ht="21" customHeight="1">
      <c r="A278" s="31"/>
      <c r="B278" s="46" t="s">
        <v>1286</v>
      </c>
      <c r="C278" s="62" t="s">
        <v>1287</v>
      </c>
      <c r="D278" s="41"/>
      <c r="E278" s="65"/>
      <c r="F278" s="133"/>
      <c r="G278" s="126"/>
      <c r="H278" s="133"/>
      <c r="I278" s="27"/>
      <c r="J278" s="30" t="s">
        <v>1289</v>
      </c>
      <c r="K278" s="62" t="s">
        <v>1780</v>
      </c>
      <c r="L278" s="31" t="s">
        <v>862</v>
      </c>
    </row>
    <row r="279" spans="1:12" ht="21" customHeight="1">
      <c r="A279" s="14"/>
      <c r="B279" s="76"/>
      <c r="C279" s="208"/>
      <c r="D279" s="54"/>
      <c r="E279" s="89"/>
      <c r="F279" s="90"/>
      <c r="G279" s="91"/>
      <c r="H279" s="90"/>
      <c r="I279" s="71"/>
      <c r="J279" s="243"/>
      <c r="K279" s="208" t="s">
        <v>1781</v>
      </c>
      <c r="L279" s="77"/>
    </row>
    <row r="280" spans="1:12" ht="21" customHeight="1">
      <c r="A280" s="8">
        <v>3</v>
      </c>
      <c r="B280" s="201" t="s">
        <v>163</v>
      </c>
      <c r="C280" s="207" t="s">
        <v>610</v>
      </c>
      <c r="D280" s="207" t="s">
        <v>118</v>
      </c>
      <c r="E280" s="127">
        <v>300000</v>
      </c>
      <c r="F280" s="127">
        <v>300000</v>
      </c>
      <c r="G280" s="127">
        <v>350000</v>
      </c>
      <c r="H280" s="127">
        <v>350000</v>
      </c>
      <c r="I280" s="127">
        <v>350000</v>
      </c>
      <c r="J280" s="8" t="s">
        <v>1772</v>
      </c>
      <c r="K280" s="201" t="s">
        <v>272</v>
      </c>
      <c r="L280" s="8" t="s">
        <v>53</v>
      </c>
    </row>
    <row r="281" spans="1:12" ht="21" customHeight="1">
      <c r="A281" s="31"/>
      <c r="B281" s="46" t="s">
        <v>85</v>
      </c>
      <c r="C281" s="62" t="s">
        <v>611</v>
      </c>
      <c r="D281" s="62" t="s">
        <v>119</v>
      </c>
      <c r="E281" s="48"/>
      <c r="F281" s="27"/>
      <c r="G281" s="43"/>
      <c r="H281" s="27"/>
      <c r="I281" s="48"/>
      <c r="J281" s="31" t="s">
        <v>1773</v>
      </c>
      <c r="K281" s="46" t="s">
        <v>1793</v>
      </c>
      <c r="L281" s="31"/>
    </row>
    <row r="282" spans="1:12" ht="21" customHeight="1">
      <c r="A282" s="31"/>
      <c r="B282" s="46" t="s">
        <v>13</v>
      </c>
      <c r="C282" s="62" t="s">
        <v>164</v>
      </c>
      <c r="D282" s="62" t="s">
        <v>11</v>
      </c>
      <c r="E282" s="133"/>
      <c r="F282" s="133"/>
      <c r="G282" s="133"/>
      <c r="H282" s="133"/>
      <c r="I282" s="43"/>
      <c r="J282" s="31" t="s">
        <v>1774</v>
      </c>
      <c r="K282" s="46" t="s">
        <v>1794</v>
      </c>
      <c r="L282" s="31"/>
    </row>
    <row r="283" spans="1:12" ht="21" customHeight="1">
      <c r="A283" s="31"/>
      <c r="B283" s="46"/>
      <c r="C283" s="62" t="s">
        <v>612</v>
      </c>
      <c r="D283" s="62" t="s">
        <v>12</v>
      </c>
      <c r="E283" s="133"/>
      <c r="F283" s="133"/>
      <c r="G283" s="133"/>
      <c r="H283" s="133"/>
      <c r="I283" s="48"/>
      <c r="J283" s="31"/>
      <c r="K283" s="46" t="s">
        <v>1795</v>
      </c>
      <c r="L283" s="62"/>
    </row>
    <row r="284" spans="1:12" ht="21" customHeight="1">
      <c r="A284" s="14"/>
      <c r="B284" s="76"/>
      <c r="C284" s="208" t="s">
        <v>611</v>
      </c>
      <c r="D284" s="208"/>
      <c r="E284" s="131"/>
      <c r="F284" s="131"/>
      <c r="G284" s="131"/>
      <c r="H284" s="131"/>
      <c r="I284" s="72"/>
      <c r="J284" s="14"/>
      <c r="K284" s="83" t="s">
        <v>1775</v>
      </c>
      <c r="L284" s="208"/>
    </row>
    <row r="285" spans="5:8" ht="21" customHeight="1">
      <c r="E285" s="324"/>
      <c r="F285" s="324"/>
      <c r="G285" s="324"/>
      <c r="H285" s="324"/>
    </row>
    <row r="286" spans="5:8" ht="21" customHeight="1">
      <c r="E286" s="324"/>
      <c r="F286" s="324"/>
      <c r="G286" s="324"/>
      <c r="H286" s="324"/>
    </row>
    <row r="287" spans="1:12" s="53" customFormat="1" ht="21" customHeight="1">
      <c r="A287" s="673" t="s">
        <v>2264</v>
      </c>
      <c r="B287" s="673"/>
      <c r="C287" s="673"/>
      <c r="D287" s="673"/>
      <c r="E287" s="673"/>
      <c r="F287" s="673"/>
      <c r="G287" s="673"/>
      <c r="H287" s="673"/>
      <c r="I287" s="673"/>
      <c r="J287" s="673"/>
      <c r="K287" s="673"/>
      <c r="L287" s="673"/>
    </row>
    <row r="288" spans="1:12" s="53" customFormat="1" ht="21" customHeight="1">
      <c r="A288" s="244"/>
      <c r="B288" s="329"/>
      <c r="C288" s="329"/>
      <c r="D288" s="329"/>
      <c r="E288" s="329"/>
      <c r="F288" s="329"/>
      <c r="G288" s="329"/>
      <c r="H288" s="329"/>
      <c r="I288" s="357"/>
      <c r="J288" s="329"/>
      <c r="K288" s="329"/>
      <c r="L288" s="267" t="s">
        <v>767</v>
      </c>
    </row>
    <row r="289" spans="1:12" s="53" customFormat="1" ht="21" customHeight="1">
      <c r="A289" s="288" t="s">
        <v>191</v>
      </c>
      <c r="B289" s="288"/>
      <c r="C289" s="328"/>
      <c r="D289" s="359"/>
      <c r="E289" s="245"/>
      <c r="F289" s="245"/>
      <c r="G289" s="245"/>
      <c r="H289" s="245"/>
      <c r="I289" s="364"/>
      <c r="J289" s="245"/>
      <c r="K289" s="359"/>
      <c r="L289" s="337"/>
    </row>
    <row r="290" spans="1:12" s="53" customFormat="1" ht="21" customHeight="1">
      <c r="A290" s="288" t="s">
        <v>2205</v>
      </c>
      <c r="B290" s="288"/>
      <c r="C290" s="328"/>
      <c r="D290" s="328"/>
      <c r="E290" s="289"/>
      <c r="F290" s="289"/>
      <c r="G290" s="289"/>
      <c r="H290" s="289"/>
      <c r="I290" s="365"/>
      <c r="J290" s="289"/>
      <c r="K290" s="328"/>
      <c r="L290" s="337"/>
    </row>
    <row r="291" spans="1:12" ht="21" customHeight="1">
      <c r="A291" s="281" t="s">
        <v>168</v>
      </c>
      <c r="B291" s="281" t="s">
        <v>37</v>
      </c>
      <c r="C291" s="282" t="s">
        <v>38</v>
      </c>
      <c r="D291" s="281" t="s">
        <v>39</v>
      </c>
      <c r="E291" s="724" t="s">
        <v>818</v>
      </c>
      <c r="F291" s="725"/>
      <c r="G291" s="725"/>
      <c r="H291" s="725"/>
      <c r="I291" s="726"/>
      <c r="J291" s="282" t="s">
        <v>171</v>
      </c>
      <c r="K291" s="184" t="s">
        <v>40</v>
      </c>
      <c r="L291" s="282" t="s">
        <v>54</v>
      </c>
    </row>
    <row r="292" spans="1:12" ht="21" customHeight="1">
      <c r="A292" s="340"/>
      <c r="B292" s="340"/>
      <c r="C292" s="341"/>
      <c r="D292" s="51" t="s">
        <v>169</v>
      </c>
      <c r="E292" s="58">
        <v>2561</v>
      </c>
      <c r="F292" s="58">
        <v>2562</v>
      </c>
      <c r="G292" s="38">
        <v>2563</v>
      </c>
      <c r="H292" s="282">
        <v>2564</v>
      </c>
      <c r="I292" s="282">
        <v>2565</v>
      </c>
      <c r="J292" s="58" t="s">
        <v>172</v>
      </c>
      <c r="K292" s="57"/>
      <c r="L292" s="58" t="s">
        <v>857</v>
      </c>
    </row>
    <row r="293" spans="1:12" ht="21" customHeight="1">
      <c r="A293" s="76"/>
      <c r="B293" s="76"/>
      <c r="C293" s="208"/>
      <c r="D293" s="12"/>
      <c r="E293" s="14" t="s">
        <v>464</v>
      </c>
      <c r="F293" s="14" t="s">
        <v>464</v>
      </c>
      <c r="G293" s="12" t="s">
        <v>464</v>
      </c>
      <c r="H293" s="14" t="s">
        <v>464</v>
      </c>
      <c r="I293" s="71" t="s">
        <v>464</v>
      </c>
      <c r="J293" s="13"/>
      <c r="K293" s="83"/>
      <c r="L293" s="14"/>
    </row>
    <row r="294" spans="1:12" ht="21" customHeight="1">
      <c r="A294" s="31"/>
      <c r="B294" s="46"/>
      <c r="C294" s="62" t="s">
        <v>613</v>
      </c>
      <c r="D294" s="62"/>
      <c r="E294" s="141"/>
      <c r="F294" s="141"/>
      <c r="G294" s="141"/>
      <c r="H294" s="141"/>
      <c r="I294" s="368"/>
      <c r="J294" s="31"/>
      <c r="K294" s="46"/>
      <c r="L294" s="62"/>
    </row>
    <row r="295" spans="1:12" ht="21" customHeight="1">
      <c r="A295" s="14"/>
      <c r="B295" s="83"/>
      <c r="C295" s="208" t="s">
        <v>614</v>
      </c>
      <c r="D295" s="208"/>
      <c r="E295" s="136"/>
      <c r="F295" s="136"/>
      <c r="G295" s="136"/>
      <c r="H295" s="136"/>
      <c r="I295" s="367"/>
      <c r="J295" s="14"/>
      <c r="K295" s="76"/>
      <c r="L295" s="208"/>
    </row>
    <row r="296" spans="1:12" ht="21" customHeight="1">
      <c r="A296" s="8">
        <v>4</v>
      </c>
      <c r="B296" s="201" t="s">
        <v>122</v>
      </c>
      <c r="C296" s="207" t="s">
        <v>211</v>
      </c>
      <c r="D296" s="207" t="s">
        <v>124</v>
      </c>
      <c r="E296" s="127">
        <v>20000</v>
      </c>
      <c r="F296" s="127">
        <v>20000</v>
      </c>
      <c r="G296" s="19">
        <v>0</v>
      </c>
      <c r="H296" s="19">
        <v>0</v>
      </c>
      <c r="I296" s="19">
        <v>0</v>
      </c>
      <c r="J296" s="8" t="s">
        <v>1772</v>
      </c>
      <c r="K296" s="201" t="s">
        <v>1778</v>
      </c>
      <c r="L296" s="8" t="s">
        <v>861</v>
      </c>
    </row>
    <row r="297" spans="1:12" ht="21" customHeight="1">
      <c r="A297" s="31"/>
      <c r="B297" s="46" t="s">
        <v>123</v>
      </c>
      <c r="C297" s="62" t="s">
        <v>212</v>
      </c>
      <c r="D297" s="62" t="s">
        <v>125</v>
      </c>
      <c r="E297" s="65"/>
      <c r="F297" s="133"/>
      <c r="G297" s="126"/>
      <c r="H297" s="133"/>
      <c r="I297" s="27"/>
      <c r="J297" s="31" t="s">
        <v>1777</v>
      </c>
      <c r="K297" s="46" t="s">
        <v>212</v>
      </c>
      <c r="L297" s="31" t="s">
        <v>862</v>
      </c>
    </row>
    <row r="298" spans="1:12" ht="21" customHeight="1">
      <c r="A298" s="14"/>
      <c r="B298" s="76"/>
      <c r="C298" s="208"/>
      <c r="D298" s="208"/>
      <c r="E298" s="72"/>
      <c r="F298" s="71"/>
      <c r="G298" s="80"/>
      <c r="H298" s="71"/>
      <c r="I298" s="71"/>
      <c r="J298" s="14" t="s">
        <v>1776</v>
      </c>
      <c r="K298" s="76"/>
      <c r="L298" s="14"/>
    </row>
    <row r="299" spans="1:12" ht="21" customHeight="1">
      <c r="A299" s="8">
        <v>5</v>
      </c>
      <c r="B299" s="201" t="s">
        <v>1329</v>
      </c>
      <c r="C299" s="201" t="s">
        <v>1330</v>
      </c>
      <c r="D299" s="207" t="s">
        <v>2404</v>
      </c>
      <c r="E299" s="127">
        <v>20000</v>
      </c>
      <c r="F299" s="127">
        <v>20000</v>
      </c>
      <c r="G299" s="127">
        <v>20000</v>
      </c>
      <c r="H299" s="127">
        <v>20000</v>
      </c>
      <c r="I299" s="19">
        <v>20000</v>
      </c>
      <c r="J299" s="8" t="s">
        <v>1792</v>
      </c>
      <c r="K299" s="61" t="s">
        <v>1788</v>
      </c>
      <c r="L299" s="8" t="s">
        <v>861</v>
      </c>
    </row>
    <row r="300" spans="1:12" ht="21" customHeight="1">
      <c r="A300" s="31"/>
      <c r="B300" s="46" t="s">
        <v>2411</v>
      </c>
      <c r="C300" s="46" t="s">
        <v>1331</v>
      </c>
      <c r="D300" s="62" t="s">
        <v>1332</v>
      </c>
      <c r="E300" s="48"/>
      <c r="F300" s="27"/>
      <c r="G300" s="43"/>
      <c r="H300" s="27"/>
      <c r="I300" s="27"/>
      <c r="J300" s="31" t="s">
        <v>1294</v>
      </c>
      <c r="K300" s="53" t="s">
        <v>1789</v>
      </c>
      <c r="L300" s="31" t="s">
        <v>862</v>
      </c>
    </row>
    <row r="301" spans="1:12" ht="21" customHeight="1">
      <c r="A301" s="31"/>
      <c r="B301" s="46" t="s">
        <v>1334</v>
      </c>
      <c r="C301" s="46"/>
      <c r="D301" s="62"/>
      <c r="E301" s="48"/>
      <c r="F301" s="27"/>
      <c r="G301" s="43"/>
      <c r="H301" s="27"/>
      <c r="I301" s="27"/>
      <c r="J301" s="31" t="s">
        <v>1333</v>
      </c>
      <c r="K301" s="53" t="s">
        <v>1791</v>
      </c>
      <c r="L301" s="31"/>
    </row>
    <row r="302" spans="1:12" ht="21" customHeight="1">
      <c r="A302" s="14"/>
      <c r="B302" s="76"/>
      <c r="C302" s="76"/>
      <c r="D302" s="208"/>
      <c r="E302" s="72"/>
      <c r="F302" s="71"/>
      <c r="G302" s="80"/>
      <c r="H302" s="71"/>
      <c r="I302" s="71"/>
      <c r="J302" s="14"/>
      <c r="K302" s="83" t="s">
        <v>1790</v>
      </c>
      <c r="L302" s="208"/>
    </row>
    <row r="303" spans="1:12" ht="21" customHeight="1">
      <c r="A303" s="5">
        <v>6</v>
      </c>
      <c r="B303" s="201" t="s">
        <v>1329</v>
      </c>
      <c r="C303" s="201" t="s">
        <v>1330</v>
      </c>
      <c r="D303" s="207" t="s">
        <v>2404</v>
      </c>
      <c r="E303" s="127">
        <v>20000</v>
      </c>
      <c r="F303" s="127">
        <v>20000</v>
      </c>
      <c r="G303" s="127">
        <v>20000</v>
      </c>
      <c r="H303" s="127">
        <v>20000</v>
      </c>
      <c r="I303" s="19">
        <v>20000</v>
      </c>
      <c r="J303" s="8" t="s">
        <v>1792</v>
      </c>
      <c r="K303" s="61" t="s">
        <v>1788</v>
      </c>
      <c r="L303" s="8" t="s">
        <v>861</v>
      </c>
    </row>
    <row r="304" spans="1:12" ht="21" customHeight="1">
      <c r="A304" s="51"/>
      <c r="B304" s="46" t="s">
        <v>2412</v>
      </c>
      <c r="C304" s="46" t="s">
        <v>1331</v>
      </c>
      <c r="D304" s="62" t="s">
        <v>2403</v>
      </c>
      <c r="E304" s="48"/>
      <c r="F304" s="27"/>
      <c r="G304" s="43"/>
      <c r="H304" s="27"/>
      <c r="I304" s="27"/>
      <c r="J304" s="31" t="s">
        <v>1294</v>
      </c>
      <c r="K304" s="53" t="s">
        <v>1789</v>
      </c>
      <c r="L304" s="31" t="s">
        <v>862</v>
      </c>
    </row>
    <row r="305" spans="1:12" ht="21" customHeight="1">
      <c r="A305" s="31"/>
      <c r="B305" s="46" t="s">
        <v>1334</v>
      </c>
      <c r="C305" s="46"/>
      <c r="D305" s="62"/>
      <c r="E305" s="48"/>
      <c r="F305" s="27"/>
      <c r="G305" s="43"/>
      <c r="H305" s="27"/>
      <c r="I305" s="27"/>
      <c r="J305" s="31" t="s">
        <v>1333</v>
      </c>
      <c r="K305" s="53" t="s">
        <v>1791</v>
      </c>
      <c r="L305" s="31"/>
    </row>
    <row r="306" spans="1:12" ht="21" customHeight="1">
      <c r="A306" s="14"/>
      <c r="B306" s="76"/>
      <c r="C306" s="76"/>
      <c r="D306" s="208"/>
      <c r="E306" s="72"/>
      <c r="F306" s="71"/>
      <c r="G306" s="80"/>
      <c r="H306" s="71"/>
      <c r="I306" s="71"/>
      <c r="J306" s="14"/>
      <c r="K306" s="83" t="s">
        <v>1790</v>
      </c>
      <c r="L306" s="208"/>
    </row>
    <row r="307" spans="1:12" ht="21" customHeight="1">
      <c r="A307" s="8">
        <v>7</v>
      </c>
      <c r="B307" s="207" t="s">
        <v>1329</v>
      </c>
      <c r="C307" s="207" t="s">
        <v>1330</v>
      </c>
      <c r="D307" s="207" t="s">
        <v>2404</v>
      </c>
      <c r="E307" s="127">
        <v>20000</v>
      </c>
      <c r="F307" s="127">
        <v>20000</v>
      </c>
      <c r="G307" s="127">
        <v>20000</v>
      </c>
      <c r="H307" s="127">
        <v>20000</v>
      </c>
      <c r="I307" s="19">
        <v>20000</v>
      </c>
      <c r="J307" s="8" t="s">
        <v>1792</v>
      </c>
      <c r="K307" s="61" t="s">
        <v>1788</v>
      </c>
      <c r="L307" s="8" t="s">
        <v>861</v>
      </c>
    </row>
    <row r="308" spans="1:12" ht="21" customHeight="1">
      <c r="A308" s="31"/>
      <c r="B308" s="62" t="s">
        <v>2413</v>
      </c>
      <c r="C308" s="62" t="s">
        <v>1331</v>
      </c>
      <c r="D308" s="62" t="s">
        <v>2410</v>
      </c>
      <c r="E308" s="27"/>
      <c r="F308" s="27"/>
      <c r="G308" s="27"/>
      <c r="H308" s="27"/>
      <c r="I308" s="27"/>
      <c r="J308" s="31" t="s">
        <v>1294</v>
      </c>
      <c r="K308" s="53" t="s">
        <v>1789</v>
      </c>
      <c r="L308" s="31" t="s">
        <v>862</v>
      </c>
    </row>
    <row r="309" spans="1:12" ht="21" customHeight="1">
      <c r="A309" s="31"/>
      <c r="B309" s="62" t="s">
        <v>1335</v>
      </c>
      <c r="C309" s="62"/>
      <c r="D309" s="62"/>
      <c r="E309" s="27"/>
      <c r="F309" s="27"/>
      <c r="G309" s="27"/>
      <c r="H309" s="27"/>
      <c r="I309" s="27"/>
      <c r="J309" s="31" t="s">
        <v>1333</v>
      </c>
      <c r="K309" s="53" t="s">
        <v>1791</v>
      </c>
      <c r="L309" s="31"/>
    </row>
    <row r="310" spans="1:12" ht="21" customHeight="1">
      <c r="A310" s="208"/>
      <c r="B310" s="208"/>
      <c r="C310" s="208"/>
      <c r="D310" s="208"/>
      <c r="E310" s="208"/>
      <c r="F310" s="208"/>
      <c r="G310" s="208"/>
      <c r="H310" s="208"/>
      <c r="I310" s="208"/>
      <c r="J310" s="14"/>
      <c r="K310" s="83" t="s">
        <v>1790</v>
      </c>
      <c r="L310" s="208"/>
    </row>
    <row r="311" spans="5:9" ht="21" customHeight="1">
      <c r="E311" s="324"/>
      <c r="F311" s="324"/>
      <c r="G311" s="423"/>
      <c r="H311" s="423"/>
      <c r="I311" s="423"/>
    </row>
    <row r="312" ht="21" customHeight="1">
      <c r="I312" s="303"/>
    </row>
    <row r="313" spans="1:12" s="53" customFormat="1" ht="21" customHeight="1">
      <c r="A313" s="673" t="s">
        <v>876</v>
      </c>
      <c r="B313" s="673"/>
      <c r="C313" s="673"/>
      <c r="D313" s="673"/>
      <c r="E313" s="673"/>
      <c r="F313" s="673"/>
      <c r="G313" s="673"/>
      <c r="H313" s="673"/>
      <c r="I313" s="673"/>
      <c r="J313" s="673"/>
      <c r="K313" s="673"/>
      <c r="L313" s="673"/>
    </row>
    <row r="314" spans="1:12" s="53" customFormat="1" ht="21" customHeight="1">
      <c r="A314" s="244"/>
      <c r="B314" s="329"/>
      <c r="C314" s="329"/>
      <c r="D314" s="329"/>
      <c r="E314" s="329"/>
      <c r="F314" s="329"/>
      <c r="G314" s="329"/>
      <c r="H314" s="329"/>
      <c r="I314" s="357"/>
      <c r="J314" s="329"/>
      <c r="K314" s="329"/>
      <c r="L314" s="267" t="s">
        <v>767</v>
      </c>
    </row>
    <row r="315" spans="1:12" s="53" customFormat="1" ht="21" customHeight="1">
      <c r="A315" s="288" t="s">
        <v>191</v>
      </c>
      <c r="B315" s="288"/>
      <c r="C315" s="328"/>
      <c r="D315" s="359"/>
      <c r="E315" s="245"/>
      <c r="F315" s="245"/>
      <c r="G315" s="245"/>
      <c r="H315" s="245"/>
      <c r="I315" s="364"/>
      <c r="J315" s="245"/>
      <c r="K315" s="359"/>
      <c r="L315" s="337"/>
    </row>
    <row r="316" spans="1:12" s="53" customFormat="1" ht="21" customHeight="1">
      <c r="A316" s="288" t="s">
        <v>2205</v>
      </c>
      <c r="B316" s="288"/>
      <c r="C316" s="328"/>
      <c r="D316" s="328"/>
      <c r="E316" s="289"/>
      <c r="F316" s="289"/>
      <c r="G316" s="289"/>
      <c r="H316" s="289"/>
      <c r="I316" s="365"/>
      <c r="J316" s="289"/>
      <c r="K316" s="328"/>
      <c r="L316" s="337"/>
    </row>
    <row r="317" spans="1:12" s="53" customFormat="1" ht="21" customHeight="1">
      <c r="A317" s="281" t="s">
        <v>168</v>
      </c>
      <c r="B317" s="281" t="s">
        <v>37</v>
      </c>
      <c r="C317" s="282" t="s">
        <v>38</v>
      </c>
      <c r="D317" s="281" t="s">
        <v>39</v>
      </c>
      <c r="E317" s="724" t="s">
        <v>818</v>
      </c>
      <c r="F317" s="725"/>
      <c r="G317" s="725"/>
      <c r="H317" s="725"/>
      <c r="I317" s="726"/>
      <c r="J317" s="282" t="s">
        <v>171</v>
      </c>
      <c r="K317" s="184" t="s">
        <v>40</v>
      </c>
      <c r="L317" s="282" t="s">
        <v>54</v>
      </c>
    </row>
    <row r="318" spans="1:12" s="53" customFormat="1" ht="21" customHeight="1">
      <c r="A318" s="340"/>
      <c r="B318" s="340"/>
      <c r="C318" s="341"/>
      <c r="D318" s="51" t="s">
        <v>169</v>
      </c>
      <c r="E318" s="58">
        <v>2561</v>
      </c>
      <c r="F318" s="58">
        <v>2562</v>
      </c>
      <c r="G318" s="38">
        <v>2563</v>
      </c>
      <c r="H318" s="282">
        <v>2564</v>
      </c>
      <c r="I318" s="282">
        <v>2565</v>
      </c>
      <c r="J318" s="58" t="s">
        <v>172</v>
      </c>
      <c r="K318" s="57"/>
      <c r="L318" s="58" t="s">
        <v>857</v>
      </c>
    </row>
    <row r="319" spans="1:12" s="53" customFormat="1" ht="21" customHeight="1">
      <c r="A319" s="76"/>
      <c r="B319" s="76"/>
      <c r="C319" s="208"/>
      <c r="D319" s="12"/>
      <c r="E319" s="14" t="s">
        <v>464</v>
      </c>
      <c r="F319" s="14" t="s">
        <v>464</v>
      </c>
      <c r="G319" s="12" t="s">
        <v>464</v>
      </c>
      <c r="H319" s="14" t="s">
        <v>464</v>
      </c>
      <c r="I319" s="71" t="s">
        <v>464</v>
      </c>
      <c r="J319" s="13"/>
      <c r="K319" s="83"/>
      <c r="L319" s="14"/>
    </row>
    <row r="320" spans="1:12" s="53" customFormat="1" ht="21" customHeight="1">
      <c r="A320" s="8">
        <v>8</v>
      </c>
      <c r="B320" s="207" t="s">
        <v>1329</v>
      </c>
      <c r="C320" s="207" t="s">
        <v>1330</v>
      </c>
      <c r="D320" s="207" t="s">
        <v>2404</v>
      </c>
      <c r="E320" s="127">
        <v>20000</v>
      </c>
      <c r="F320" s="127">
        <v>20000</v>
      </c>
      <c r="G320" s="127">
        <v>20000</v>
      </c>
      <c r="H320" s="127">
        <v>20000</v>
      </c>
      <c r="I320" s="19">
        <v>20000</v>
      </c>
      <c r="J320" s="8" t="s">
        <v>1792</v>
      </c>
      <c r="K320" s="61" t="s">
        <v>1788</v>
      </c>
      <c r="L320" s="8" t="s">
        <v>861</v>
      </c>
    </row>
    <row r="321" spans="1:12" s="53" customFormat="1" ht="21" customHeight="1">
      <c r="A321" s="31"/>
      <c r="B321" s="62" t="s">
        <v>2414</v>
      </c>
      <c r="C321" s="62" t="s">
        <v>1331</v>
      </c>
      <c r="D321" s="62" t="s">
        <v>2409</v>
      </c>
      <c r="E321" s="27"/>
      <c r="F321" s="27"/>
      <c r="G321" s="27"/>
      <c r="H321" s="27"/>
      <c r="I321" s="27"/>
      <c r="J321" s="31" t="s">
        <v>1294</v>
      </c>
      <c r="K321" s="53" t="s">
        <v>1789</v>
      </c>
      <c r="L321" s="31" t="s">
        <v>862</v>
      </c>
    </row>
    <row r="322" spans="1:12" s="53" customFormat="1" ht="21" customHeight="1">
      <c r="A322" s="31"/>
      <c r="B322" s="62" t="s">
        <v>1336</v>
      </c>
      <c r="C322" s="62"/>
      <c r="D322" s="62"/>
      <c r="E322" s="27"/>
      <c r="F322" s="27"/>
      <c r="G322" s="27"/>
      <c r="H322" s="27"/>
      <c r="I322" s="27"/>
      <c r="J322" s="31" t="s">
        <v>1333</v>
      </c>
      <c r="K322" s="53" t="s">
        <v>1791</v>
      </c>
      <c r="L322" s="31"/>
    </row>
    <row r="323" spans="1:12" s="53" customFormat="1" ht="21" customHeight="1">
      <c r="A323" s="14"/>
      <c r="B323" s="208"/>
      <c r="C323" s="208"/>
      <c r="D323" s="208"/>
      <c r="E323" s="71"/>
      <c r="F323" s="71"/>
      <c r="G323" s="71"/>
      <c r="H323" s="71"/>
      <c r="I323" s="71"/>
      <c r="J323" s="14"/>
      <c r="K323" s="83" t="s">
        <v>1790</v>
      </c>
      <c r="L323" s="14"/>
    </row>
    <row r="324" spans="1:12" ht="21" customHeight="1">
      <c r="A324" s="8">
        <v>9</v>
      </c>
      <c r="B324" s="207" t="s">
        <v>1329</v>
      </c>
      <c r="C324" s="207" t="s">
        <v>1330</v>
      </c>
      <c r="D324" s="207" t="s">
        <v>2404</v>
      </c>
      <c r="E324" s="127">
        <v>20000</v>
      </c>
      <c r="F324" s="127">
        <v>20000</v>
      </c>
      <c r="G324" s="127">
        <v>20000</v>
      </c>
      <c r="H324" s="127">
        <v>20000</v>
      </c>
      <c r="I324" s="19">
        <v>20000</v>
      </c>
      <c r="J324" s="8" t="s">
        <v>1792</v>
      </c>
      <c r="K324" s="61" t="s">
        <v>1788</v>
      </c>
      <c r="L324" s="8" t="s">
        <v>861</v>
      </c>
    </row>
    <row r="325" spans="1:12" ht="21" customHeight="1">
      <c r="A325" s="31"/>
      <c r="B325" s="62" t="s">
        <v>2415</v>
      </c>
      <c r="C325" s="62" t="s">
        <v>1331</v>
      </c>
      <c r="D325" s="62" t="s">
        <v>2408</v>
      </c>
      <c r="E325" s="27"/>
      <c r="F325" s="27"/>
      <c r="G325" s="27"/>
      <c r="H325" s="27"/>
      <c r="I325" s="27"/>
      <c r="J325" s="31" t="s">
        <v>1294</v>
      </c>
      <c r="K325" s="53" t="s">
        <v>1789</v>
      </c>
      <c r="L325" s="31" t="s">
        <v>862</v>
      </c>
    </row>
    <row r="326" spans="1:12" ht="21" customHeight="1">
      <c r="A326" s="31"/>
      <c r="B326" s="62" t="s">
        <v>1337</v>
      </c>
      <c r="C326" s="62"/>
      <c r="D326" s="62"/>
      <c r="E326" s="27"/>
      <c r="F326" s="27"/>
      <c r="G326" s="27"/>
      <c r="H326" s="27"/>
      <c r="I326" s="27"/>
      <c r="J326" s="31" t="s">
        <v>1333</v>
      </c>
      <c r="K326" s="53" t="s">
        <v>1791</v>
      </c>
      <c r="L326" s="31"/>
    </row>
    <row r="327" spans="1:12" ht="21" customHeight="1">
      <c r="A327" s="14"/>
      <c r="B327" s="208"/>
      <c r="C327" s="208"/>
      <c r="D327" s="208"/>
      <c r="E327" s="71"/>
      <c r="F327" s="71"/>
      <c r="G327" s="71"/>
      <c r="H327" s="71"/>
      <c r="I327" s="71"/>
      <c r="J327" s="14"/>
      <c r="K327" s="83" t="s">
        <v>1790</v>
      </c>
      <c r="L327" s="14"/>
    </row>
    <row r="328" spans="1:12" ht="21" customHeight="1">
      <c r="A328" s="31">
        <v>10</v>
      </c>
      <c r="B328" s="62" t="s">
        <v>1329</v>
      </c>
      <c r="C328" s="62" t="s">
        <v>1330</v>
      </c>
      <c r="D328" s="207" t="s">
        <v>2404</v>
      </c>
      <c r="E328" s="133">
        <v>20000</v>
      </c>
      <c r="F328" s="133">
        <v>20000</v>
      </c>
      <c r="G328" s="133">
        <v>20000</v>
      </c>
      <c r="H328" s="133">
        <v>20000</v>
      </c>
      <c r="I328" s="27">
        <v>20000</v>
      </c>
      <c r="J328" s="31" t="s">
        <v>1792</v>
      </c>
      <c r="K328" s="61" t="s">
        <v>1788</v>
      </c>
      <c r="L328" s="8" t="s">
        <v>861</v>
      </c>
    </row>
    <row r="329" spans="1:12" ht="21" customHeight="1">
      <c r="A329" s="31"/>
      <c r="B329" s="62" t="s">
        <v>2416</v>
      </c>
      <c r="C329" s="62" t="s">
        <v>1331</v>
      </c>
      <c r="D329" s="62" t="s">
        <v>2407</v>
      </c>
      <c r="E329" s="27"/>
      <c r="F329" s="27"/>
      <c r="G329" s="27"/>
      <c r="H329" s="27"/>
      <c r="I329" s="27"/>
      <c r="J329" s="31" t="s">
        <v>1294</v>
      </c>
      <c r="K329" s="53" t="s">
        <v>1789</v>
      </c>
      <c r="L329" s="31" t="s">
        <v>862</v>
      </c>
    </row>
    <row r="330" spans="1:12" ht="21" customHeight="1">
      <c r="A330" s="31"/>
      <c r="B330" s="62" t="s">
        <v>1338</v>
      </c>
      <c r="C330" s="62"/>
      <c r="D330" s="62"/>
      <c r="E330" s="27"/>
      <c r="F330" s="27"/>
      <c r="G330" s="27"/>
      <c r="H330" s="27"/>
      <c r="I330" s="27"/>
      <c r="J330" s="31" t="s">
        <v>1333</v>
      </c>
      <c r="K330" s="53" t="s">
        <v>1791</v>
      </c>
      <c r="L330" s="31"/>
    </row>
    <row r="331" spans="1:12" ht="21" customHeight="1">
      <c r="A331" s="31"/>
      <c r="B331" s="62"/>
      <c r="C331" s="62"/>
      <c r="D331" s="62"/>
      <c r="E331" s="27"/>
      <c r="F331" s="27"/>
      <c r="G331" s="27"/>
      <c r="H331" s="27"/>
      <c r="I331" s="27"/>
      <c r="J331" s="14"/>
      <c r="K331" s="83" t="s">
        <v>1790</v>
      </c>
      <c r="L331" s="14"/>
    </row>
    <row r="332" spans="1:12" ht="21" customHeight="1">
      <c r="A332" s="8">
        <v>11</v>
      </c>
      <c r="B332" s="207" t="s">
        <v>1329</v>
      </c>
      <c r="C332" s="207" t="s">
        <v>1330</v>
      </c>
      <c r="D332" s="207" t="s">
        <v>2404</v>
      </c>
      <c r="E332" s="127">
        <v>20000</v>
      </c>
      <c r="F332" s="127">
        <v>20000</v>
      </c>
      <c r="G332" s="127">
        <v>20000</v>
      </c>
      <c r="H332" s="127">
        <v>20000</v>
      </c>
      <c r="I332" s="19">
        <v>20000</v>
      </c>
      <c r="J332" s="8" t="s">
        <v>1792</v>
      </c>
      <c r="K332" s="61" t="s">
        <v>1788</v>
      </c>
      <c r="L332" s="8" t="s">
        <v>861</v>
      </c>
    </row>
    <row r="333" spans="1:12" ht="21" customHeight="1">
      <c r="A333" s="31"/>
      <c r="B333" s="62" t="s">
        <v>2417</v>
      </c>
      <c r="C333" s="62" t="s">
        <v>1331</v>
      </c>
      <c r="D333" s="62" t="s">
        <v>2406</v>
      </c>
      <c r="E333" s="27"/>
      <c r="F333" s="27"/>
      <c r="G333" s="27"/>
      <c r="H333" s="27"/>
      <c r="I333" s="27"/>
      <c r="J333" s="31" t="s">
        <v>1294</v>
      </c>
      <c r="K333" s="53" t="s">
        <v>1789</v>
      </c>
      <c r="L333" s="31" t="s">
        <v>862</v>
      </c>
    </row>
    <row r="334" spans="1:12" ht="21" customHeight="1">
      <c r="A334" s="31"/>
      <c r="B334" s="62" t="s">
        <v>1334</v>
      </c>
      <c r="C334" s="62"/>
      <c r="D334" s="62"/>
      <c r="E334" s="27"/>
      <c r="F334" s="27"/>
      <c r="G334" s="27"/>
      <c r="H334" s="27"/>
      <c r="I334" s="27"/>
      <c r="J334" s="31" t="s">
        <v>1333</v>
      </c>
      <c r="K334" s="53" t="s">
        <v>1791</v>
      </c>
      <c r="L334" s="31"/>
    </row>
    <row r="335" spans="1:12" ht="21" customHeight="1">
      <c r="A335" s="14"/>
      <c r="B335" s="208"/>
      <c r="C335" s="208"/>
      <c r="D335" s="208"/>
      <c r="E335" s="71"/>
      <c r="F335" s="71"/>
      <c r="G335" s="71"/>
      <c r="H335" s="71"/>
      <c r="I335" s="71"/>
      <c r="J335" s="14"/>
      <c r="K335" s="83" t="s">
        <v>1790</v>
      </c>
      <c r="L335" s="14"/>
    </row>
    <row r="336" spans="1:12" ht="21" customHeight="1">
      <c r="A336" s="37"/>
      <c r="B336" s="53"/>
      <c r="C336" s="53"/>
      <c r="D336" s="53"/>
      <c r="E336" s="43"/>
      <c r="F336" s="43"/>
      <c r="G336" s="43"/>
      <c r="H336" s="43"/>
      <c r="I336" s="43"/>
      <c r="J336" s="37"/>
      <c r="K336" s="53"/>
      <c r="L336" s="37"/>
    </row>
    <row r="337" spans="1:12" s="53" customFormat="1" ht="21" customHeight="1">
      <c r="A337" s="37"/>
      <c r="E337" s="43"/>
      <c r="F337" s="43"/>
      <c r="G337" s="43"/>
      <c r="H337" s="43"/>
      <c r="I337" s="43"/>
      <c r="J337" s="37"/>
      <c r="L337" s="37"/>
    </row>
    <row r="338" spans="1:12" s="53" customFormat="1" ht="21" customHeight="1">
      <c r="A338" s="37"/>
      <c r="E338" s="43"/>
      <c r="F338" s="43"/>
      <c r="G338" s="43"/>
      <c r="H338" s="43"/>
      <c r="I338" s="43"/>
      <c r="J338" s="37"/>
      <c r="L338" s="37"/>
    </row>
    <row r="339" spans="1:12" ht="21" customHeight="1">
      <c r="A339" s="673" t="s">
        <v>877</v>
      </c>
      <c r="B339" s="673"/>
      <c r="C339" s="673"/>
      <c r="D339" s="673"/>
      <c r="E339" s="673"/>
      <c r="F339" s="673"/>
      <c r="G339" s="673"/>
      <c r="H339" s="673"/>
      <c r="I339" s="673"/>
      <c r="J339" s="673"/>
      <c r="K339" s="673"/>
      <c r="L339" s="673"/>
    </row>
    <row r="340" spans="1:12" ht="21" customHeight="1">
      <c r="A340" s="244"/>
      <c r="B340" s="329"/>
      <c r="C340" s="329"/>
      <c r="D340" s="329"/>
      <c r="E340" s="329"/>
      <c r="F340" s="329"/>
      <c r="G340" s="329"/>
      <c r="H340" s="329"/>
      <c r="I340" s="357"/>
      <c r="J340" s="329"/>
      <c r="K340" s="329"/>
      <c r="L340" s="267" t="s">
        <v>767</v>
      </c>
    </row>
    <row r="341" spans="1:12" ht="21" customHeight="1">
      <c r="A341" s="288" t="s">
        <v>191</v>
      </c>
      <c r="B341" s="288"/>
      <c r="C341" s="328"/>
      <c r="D341" s="359"/>
      <c r="E341" s="245"/>
      <c r="F341" s="245"/>
      <c r="G341" s="245"/>
      <c r="H341" s="245"/>
      <c r="I341" s="364"/>
      <c r="J341" s="245"/>
      <c r="K341" s="359"/>
      <c r="L341" s="337"/>
    </row>
    <row r="342" spans="1:12" ht="21" customHeight="1">
      <c r="A342" s="288" t="s">
        <v>2205</v>
      </c>
      <c r="B342" s="288"/>
      <c r="C342" s="328"/>
      <c r="D342" s="328"/>
      <c r="E342" s="289"/>
      <c r="F342" s="289"/>
      <c r="G342" s="289"/>
      <c r="H342" s="289"/>
      <c r="I342" s="365"/>
      <c r="J342" s="289"/>
      <c r="K342" s="328"/>
      <c r="L342" s="337"/>
    </row>
    <row r="343" spans="1:12" ht="21" customHeight="1">
      <c r="A343" s="281" t="s">
        <v>168</v>
      </c>
      <c r="B343" s="281" t="s">
        <v>37</v>
      </c>
      <c r="C343" s="282" t="s">
        <v>38</v>
      </c>
      <c r="D343" s="281" t="s">
        <v>39</v>
      </c>
      <c r="E343" s="724" t="s">
        <v>818</v>
      </c>
      <c r="F343" s="725"/>
      <c r="G343" s="725"/>
      <c r="H343" s="725"/>
      <c r="I343" s="726"/>
      <c r="J343" s="282" t="s">
        <v>171</v>
      </c>
      <c r="K343" s="184" t="s">
        <v>40</v>
      </c>
      <c r="L343" s="282" t="s">
        <v>54</v>
      </c>
    </row>
    <row r="344" spans="1:12" ht="21" customHeight="1">
      <c r="A344" s="340"/>
      <c r="B344" s="340"/>
      <c r="C344" s="341"/>
      <c r="D344" s="51" t="s">
        <v>169</v>
      </c>
      <c r="E344" s="58">
        <v>2561</v>
      </c>
      <c r="F344" s="58">
        <v>2562</v>
      </c>
      <c r="G344" s="38">
        <v>2563</v>
      </c>
      <c r="H344" s="282">
        <v>2564</v>
      </c>
      <c r="I344" s="282">
        <v>2565</v>
      </c>
      <c r="J344" s="58" t="s">
        <v>172</v>
      </c>
      <c r="K344" s="57"/>
      <c r="L344" s="58" t="s">
        <v>857</v>
      </c>
    </row>
    <row r="345" spans="1:12" ht="21" customHeight="1">
      <c r="A345" s="76"/>
      <c r="B345" s="76"/>
      <c r="C345" s="208"/>
      <c r="D345" s="12"/>
      <c r="E345" s="14" t="s">
        <v>464</v>
      </c>
      <c r="F345" s="14" t="s">
        <v>464</v>
      </c>
      <c r="G345" s="12" t="s">
        <v>464</v>
      </c>
      <c r="H345" s="14" t="s">
        <v>464</v>
      </c>
      <c r="I345" s="71" t="s">
        <v>464</v>
      </c>
      <c r="J345" s="13"/>
      <c r="K345" s="83"/>
      <c r="L345" s="14"/>
    </row>
    <row r="346" spans="1:12" ht="21" customHeight="1">
      <c r="A346" s="8">
        <v>12</v>
      </c>
      <c r="B346" s="207" t="s">
        <v>1329</v>
      </c>
      <c r="C346" s="207" t="s">
        <v>1330</v>
      </c>
      <c r="D346" s="207" t="s">
        <v>2404</v>
      </c>
      <c r="E346" s="127">
        <v>20000</v>
      </c>
      <c r="F346" s="127">
        <v>20000</v>
      </c>
      <c r="G346" s="127">
        <v>20000</v>
      </c>
      <c r="H346" s="127">
        <v>20000</v>
      </c>
      <c r="I346" s="19">
        <v>20000</v>
      </c>
      <c r="J346" s="8" t="s">
        <v>1792</v>
      </c>
      <c r="K346" s="61" t="s">
        <v>1788</v>
      </c>
      <c r="L346" s="8" t="s">
        <v>861</v>
      </c>
    </row>
    <row r="347" spans="1:12" ht="21" customHeight="1">
      <c r="A347" s="31"/>
      <c r="B347" s="62" t="s">
        <v>2418</v>
      </c>
      <c r="C347" s="62" t="s">
        <v>1331</v>
      </c>
      <c r="D347" s="62" t="s">
        <v>2405</v>
      </c>
      <c r="E347" s="27"/>
      <c r="F347" s="27"/>
      <c r="G347" s="27"/>
      <c r="H347" s="27"/>
      <c r="I347" s="27"/>
      <c r="J347" s="31" t="s">
        <v>1294</v>
      </c>
      <c r="K347" s="53" t="s">
        <v>1789</v>
      </c>
      <c r="L347" s="31" t="s">
        <v>862</v>
      </c>
    </row>
    <row r="348" spans="1:12" ht="21" customHeight="1">
      <c r="A348" s="31"/>
      <c r="B348" s="62" t="s">
        <v>1334</v>
      </c>
      <c r="C348" s="62"/>
      <c r="D348" s="62"/>
      <c r="E348" s="27"/>
      <c r="F348" s="27"/>
      <c r="G348" s="27"/>
      <c r="H348" s="27"/>
      <c r="I348" s="27"/>
      <c r="J348" s="31" t="s">
        <v>1333</v>
      </c>
      <c r="K348" s="53" t="s">
        <v>1791</v>
      </c>
      <c r="L348" s="31"/>
    </row>
    <row r="349" spans="1:12" ht="21" customHeight="1">
      <c r="A349" s="14"/>
      <c r="B349" s="208"/>
      <c r="C349" s="208"/>
      <c r="D349" s="208"/>
      <c r="E349" s="208"/>
      <c r="F349" s="208"/>
      <c r="G349" s="208"/>
      <c r="H349" s="208"/>
      <c r="I349" s="208"/>
      <c r="J349" s="14"/>
      <c r="K349" s="83" t="s">
        <v>1790</v>
      </c>
      <c r="L349" s="14"/>
    </row>
    <row r="350" spans="1:12" s="310" customFormat="1" ht="21" customHeight="1">
      <c r="A350" s="222">
        <v>13</v>
      </c>
      <c r="B350" s="405" t="s">
        <v>678</v>
      </c>
      <c r="C350" s="405" t="s">
        <v>57</v>
      </c>
      <c r="D350" s="405" t="s">
        <v>1873</v>
      </c>
      <c r="E350" s="376">
        <v>120000</v>
      </c>
      <c r="F350" s="250">
        <v>120000</v>
      </c>
      <c r="G350" s="19">
        <v>0</v>
      </c>
      <c r="H350" s="19">
        <v>0</v>
      </c>
      <c r="I350" s="19">
        <v>0</v>
      </c>
      <c r="J350" s="213" t="s">
        <v>617</v>
      </c>
      <c r="K350" s="405" t="s">
        <v>1990</v>
      </c>
      <c r="L350" s="8" t="s">
        <v>861</v>
      </c>
    </row>
    <row r="351" spans="1:12" s="310" customFormat="1" ht="21" customHeight="1">
      <c r="A351" s="238"/>
      <c r="B351" s="393" t="s">
        <v>679</v>
      </c>
      <c r="C351" s="393" t="s">
        <v>58</v>
      </c>
      <c r="D351" s="393" t="s">
        <v>1874</v>
      </c>
      <c r="E351" s="399"/>
      <c r="F351" s="400"/>
      <c r="G351" s="401"/>
      <c r="H351" s="400"/>
      <c r="I351" s="424"/>
      <c r="J351" s="231"/>
      <c r="K351" s="393" t="s">
        <v>1991</v>
      </c>
      <c r="L351" s="31" t="s">
        <v>862</v>
      </c>
    </row>
    <row r="352" spans="1:12" ht="21" customHeight="1">
      <c r="A352" s="724" t="s">
        <v>1934</v>
      </c>
      <c r="B352" s="725"/>
      <c r="C352" s="725"/>
      <c r="D352" s="726"/>
      <c r="E352" s="169">
        <f>E274+E277+E280+E296+E299+E303+E307+E320+E324+E328+E332+E346+E350</f>
        <v>700000</v>
      </c>
      <c r="F352" s="169">
        <f>F274+F277+F280+F296+F299+F303+F307+F320+F324+F328+F332+F346+F350</f>
        <v>700000</v>
      </c>
      <c r="G352" s="169">
        <f>G274+G277+G280+G296+G299+G303+G307+G320+G324+G328+G332+G346+G350</f>
        <v>610000</v>
      </c>
      <c r="H352" s="169">
        <f>H274+H277+H280+H296+H299+H303+H307+H320+H324+H328+H332+H346+H350</f>
        <v>610000</v>
      </c>
      <c r="I352" s="169">
        <f>I274+I277+I280+I296+I299+I303+I307+I320+I324+I328+I332+I346+I350</f>
        <v>560000</v>
      </c>
      <c r="J352" s="272"/>
      <c r="K352" s="323"/>
      <c r="L352" s="322"/>
    </row>
    <row r="353" spans="1:12" ht="21" customHeight="1">
      <c r="A353" s="53"/>
      <c r="B353" s="53"/>
      <c r="C353" s="53"/>
      <c r="D353" s="37"/>
      <c r="E353" s="37"/>
      <c r="F353" s="37"/>
      <c r="G353" s="37"/>
      <c r="H353" s="37"/>
      <c r="I353" s="43"/>
      <c r="J353" s="38"/>
      <c r="K353" s="53"/>
      <c r="L353" s="37"/>
    </row>
    <row r="354" spans="1:12" ht="21" customHeight="1">
      <c r="A354" s="53"/>
      <c r="B354" s="53"/>
      <c r="C354" s="53"/>
      <c r="D354" s="37"/>
      <c r="E354" s="37"/>
      <c r="F354" s="37"/>
      <c r="G354" s="37"/>
      <c r="H354" s="37"/>
      <c r="I354" s="43"/>
      <c r="J354" s="38"/>
      <c r="K354" s="53"/>
      <c r="L354" s="37"/>
    </row>
    <row r="355" spans="1:12" ht="21" customHeight="1">
      <c r="A355" s="53"/>
      <c r="B355" s="53"/>
      <c r="C355" s="53"/>
      <c r="D355" s="37"/>
      <c r="E355" s="37"/>
      <c r="F355" s="37"/>
      <c r="G355" s="37"/>
      <c r="H355" s="37"/>
      <c r="I355" s="43"/>
      <c r="J355" s="38"/>
      <c r="K355" s="53"/>
      <c r="L355" s="37"/>
    </row>
    <row r="356" spans="1:12" ht="21" customHeight="1">
      <c r="A356" s="53"/>
      <c r="B356" s="53"/>
      <c r="C356" s="53"/>
      <c r="D356" s="37"/>
      <c r="E356" s="37"/>
      <c r="F356" s="37"/>
      <c r="G356" s="37"/>
      <c r="H356" s="37"/>
      <c r="I356" s="43"/>
      <c r="J356" s="38"/>
      <c r="K356" s="53"/>
      <c r="L356" s="37"/>
    </row>
    <row r="357" spans="1:12" ht="21" customHeight="1">
      <c r="A357" s="53"/>
      <c r="B357" s="53"/>
      <c r="C357" s="53"/>
      <c r="D357" s="37"/>
      <c r="E357" s="37"/>
      <c r="F357" s="37"/>
      <c r="G357" s="37"/>
      <c r="H357" s="37"/>
      <c r="I357" s="43"/>
      <c r="J357" s="38"/>
      <c r="K357" s="53"/>
      <c r="L357" s="37"/>
    </row>
    <row r="358" spans="1:12" ht="21" customHeight="1">
      <c r="A358" s="53"/>
      <c r="B358" s="53"/>
      <c r="C358" s="53"/>
      <c r="D358" s="37"/>
      <c r="E358" s="37"/>
      <c r="F358" s="37"/>
      <c r="G358" s="37"/>
      <c r="H358" s="37"/>
      <c r="I358" s="43"/>
      <c r="J358" s="38"/>
      <c r="K358" s="53"/>
      <c r="L358" s="37"/>
    </row>
    <row r="359" spans="1:12" ht="21" customHeight="1">
      <c r="A359" s="53"/>
      <c r="B359" s="53"/>
      <c r="C359" s="53"/>
      <c r="D359" s="37"/>
      <c r="E359" s="37"/>
      <c r="F359" s="37"/>
      <c r="G359" s="37"/>
      <c r="H359" s="37"/>
      <c r="I359" s="43"/>
      <c r="J359" s="38"/>
      <c r="K359" s="53"/>
      <c r="L359" s="37"/>
    </row>
    <row r="360" spans="1:12" ht="21" customHeight="1">
      <c r="A360" s="53"/>
      <c r="B360" s="53"/>
      <c r="C360" s="53"/>
      <c r="D360" s="37"/>
      <c r="E360" s="37"/>
      <c r="F360" s="37"/>
      <c r="G360" s="37"/>
      <c r="H360" s="37"/>
      <c r="I360" s="43"/>
      <c r="J360" s="38"/>
      <c r="K360" s="53"/>
      <c r="L360" s="37"/>
    </row>
    <row r="361" spans="1:12" ht="21" customHeight="1">
      <c r="A361" s="53"/>
      <c r="B361" s="53"/>
      <c r="C361" s="53"/>
      <c r="D361" s="37"/>
      <c r="E361" s="37"/>
      <c r="F361" s="37"/>
      <c r="G361" s="37"/>
      <c r="H361" s="37"/>
      <c r="I361" s="43"/>
      <c r="J361" s="38"/>
      <c r="K361" s="53"/>
      <c r="L361" s="37"/>
    </row>
    <row r="362" spans="1:12" ht="21" customHeight="1">
      <c r="A362" s="53"/>
      <c r="B362" s="53"/>
      <c r="C362" s="53"/>
      <c r="D362" s="37"/>
      <c r="E362" s="37"/>
      <c r="F362" s="37"/>
      <c r="G362" s="37"/>
      <c r="H362" s="37"/>
      <c r="I362" s="43"/>
      <c r="J362" s="38"/>
      <c r="K362" s="53"/>
      <c r="L362" s="37"/>
    </row>
    <row r="363" spans="1:12" ht="21" customHeight="1">
      <c r="A363" s="53"/>
      <c r="B363" s="53"/>
      <c r="C363" s="53"/>
      <c r="D363" s="37"/>
      <c r="E363" s="37"/>
      <c r="F363" s="37"/>
      <c r="G363" s="37"/>
      <c r="H363" s="37"/>
      <c r="I363" s="43"/>
      <c r="J363" s="38"/>
      <c r="K363" s="53"/>
      <c r="L363" s="37"/>
    </row>
    <row r="364" spans="1:12" ht="21" customHeight="1">
      <c r="A364" s="53"/>
      <c r="B364" s="53"/>
      <c r="C364" s="53"/>
      <c r="D364" s="37"/>
      <c r="E364" s="37"/>
      <c r="F364" s="37"/>
      <c r="G364" s="37"/>
      <c r="H364" s="37"/>
      <c r="I364" s="43"/>
      <c r="J364" s="38"/>
      <c r="K364" s="53"/>
      <c r="L364" s="37"/>
    </row>
    <row r="365" spans="1:12" ht="21" customHeight="1">
      <c r="A365" s="673" t="s">
        <v>878</v>
      </c>
      <c r="B365" s="673"/>
      <c r="C365" s="673"/>
      <c r="D365" s="673"/>
      <c r="E365" s="673"/>
      <c r="F365" s="673"/>
      <c r="G365" s="673"/>
      <c r="H365" s="673"/>
      <c r="I365" s="673"/>
      <c r="J365" s="673"/>
      <c r="K365" s="673"/>
      <c r="L365" s="673"/>
    </row>
    <row r="366" spans="1:12" ht="21" customHeight="1">
      <c r="A366" s="244"/>
      <c r="B366" s="329"/>
      <c r="C366" s="329"/>
      <c r="D366" s="329"/>
      <c r="E366" s="329"/>
      <c r="F366" s="329"/>
      <c r="G366" s="329"/>
      <c r="H366" s="329"/>
      <c r="I366" s="357"/>
      <c r="J366" s="329"/>
      <c r="K366" s="329"/>
      <c r="L366" s="267" t="s">
        <v>767</v>
      </c>
    </row>
    <row r="367" spans="1:12" ht="21" customHeight="1">
      <c r="A367" s="727" t="s">
        <v>35</v>
      </c>
      <c r="B367" s="727"/>
      <c r="C367" s="727"/>
      <c r="D367" s="727"/>
      <c r="E367" s="727"/>
      <c r="F367" s="727"/>
      <c r="G367" s="727"/>
      <c r="H367" s="727"/>
      <c r="I367" s="727"/>
      <c r="J367" s="727"/>
      <c r="K367" s="727"/>
      <c r="L367" s="727"/>
    </row>
    <row r="368" spans="1:12" ht="21" customHeight="1">
      <c r="A368" s="727" t="s">
        <v>985</v>
      </c>
      <c r="B368" s="727"/>
      <c r="C368" s="727"/>
      <c r="D368" s="727"/>
      <c r="E368" s="727"/>
      <c r="F368" s="727"/>
      <c r="G368" s="727"/>
      <c r="H368" s="727"/>
      <c r="I368" s="727"/>
      <c r="J368" s="727"/>
      <c r="K368" s="727"/>
      <c r="L368" s="727"/>
    </row>
    <row r="369" spans="1:12" ht="21" customHeight="1">
      <c r="A369" s="727" t="s">
        <v>36</v>
      </c>
      <c r="B369" s="727"/>
      <c r="C369" s="727"/>
      <c r="D369" s="727"/>
      <c r="E369" s="727"/>
      <c r="F369" s="727"/>
      <c r="G369" s="727"/>
      <c r="H369" s="727"/>
      <c r="I369" s="727"/>
      <c r="J369" s="727"/>
      <c r="K369" s="727"/>
      <c r="L369" s="727"/>
    </row>
    <row r="370" spans="1:12" ht="21" customHeight="1">
      <c r="A370" s="328" t="s">
        <v>854</v>
      </c>
      <c r="B370" s="358"/>
      <c r="C370" s="358"/>
      <c r="D370" s="359"/>
      <c r="E370" s="360"/>
      <c r="F370" s="361"/>
      <c r="G370" s="361"/>
      <c r="H370" s="329"/>
      <c r="I370" s="357"/>
      <c r="J370" s="329"/>
      <c r="K370" s="329"/>
      <c r="L370" s="245"/>
    </row>
    <row r="371" spans="1:12" ht="21" customHeight="1">
      <c r="A371" s="328" t="s">
        <v>847</v>
      </c>
      <c r="B371" s="337"/>
      <c r="C371" s="358"/>
      <c r="D371" s="729" t="s">
        <v>253</v>
      </c>
      <c r="E371" s="729"/>
      <c r="F371" s="729"/>
      <c r="G371" s="729"/>
      <c r="H371" s="729"/>
      <c r="I371" s="729"/>
      <c r="J371" s="729"/>
      <c r="K371" s="329"/>
      <c r="L371" s="245"/>
    </row>
    <row r="372" spans="1:12" ht="21" customHeight="1">
      <c r="A372" s="328"/>
      <c r="B372" s="337"/>
      <c r="C372" s="358"/>
      <c r="D372" s="729" t="s">
        <v>255</v>
      </c>
      <c r="E372" s="729"/>
      <c r="F372" s="729"/>
      <c r="G372" s="729"/>
      <c r="H372" s="729"/>
      <c r="I372" s="729"/>
      <c r="J372" s="729"/>
      <c r="K372" s="329"/>
      <c r="L372" s="245"/>
    </row>
    <row r="373" spans="1:12" ht="21" customHeight="1">
      <c r="A373" s="288" t="s">
        <v>191</v>
      </c>
      <c r="B373" s="288"/>
      <c r="C373" s="328"/>
      <c r="D373" s="359"/>
      <c r="E373" s="245"/>
      <c r="F373" s="245"/>
      <c r="G373" s="245"/>
      <c r="H373" s="245"/>
      <c r="I373" s="364"/>
      <c r="J373" s="245"/>
      <c r="K373" s="359"/>
      <c r="L373" s="337"/>
    </row>
    <row r="374" spans="1:12" ht="21" customHeight="1">
      <c r="A374" s="735" t="s">
        <v>2206</v>
      </c>
      <c r="B374" s="735"/>
      <c r="C374" s="735"/>
      <c r="D374" s="328"/>
      <c r="E374" s="289"/>
      <c r="F374" s="289"/>
      <c r="G374" s="289"/>
      <c r="H374" s="289"/>
      <c r="I374" s="365"/>
      <c r="J374" s="289"/>
      <c r="K374" s="328"/>
      <c r="L374" s="337"/>
    </row>
    <row r="375" spans="1:12" ht="21" customHeight="1">
      <c r="A375" s="281" t="s">
        <v>168</v>
      </c>
      <c r="B375" s="281" t="s">
        <v>37</v>
      </c>
      <c r="C375" s="282" t="s">
        <v>38</v>
      </c>
      <c r="D375" s="281" t="s">
        <v>39</v>
      </c>
      <c r="E375" s="724" t="s">
        <v>818</v>
      </c>
      <c r="F375" s="725"/>
      <c r="G375" s="725"/>
      <c r="H375" s="725"/>
      <c r="I375" s="726"/>
      <c r="J375" s="282" t="s">
        <v>171</v>
      </c>
      <c r="K375" s="184" t="s">
        <v>40</v>
      </c>
      <c r="L375" s="282" t="s">
        <v>54</v>
      </c>
    </row>
    <row r="376" spans="1:12" ht="21" customHeight="1">
      <c r="A376" s="340"/>
      <c r="B376" s="340"/>
      <c r="C376" s="341"/>
      <c r="D376" s="51" t="s">
        <v>169</v>
      </c>
      <c r="E376" s="58">
        <v>2561</v>
      </c>
      <c r="F376" s="58">
        <v>2562</v>
      </c>
      <c r="G376" s="38">
        <v>2563</v>
      </c>
      <c r="H376" s="282">
        <v>2564</v>
      </c>
      <c r="I376" s="282">
        <v>2565</v>
      </c>
      <c r="J376" s="58" t="s">
        <v>172</v>
      </c>
      <c r="K376" s="57"/>
      <c r="L376" s="58" t="s">
        <v>857</v>
      </c>
    </row>
    <row r="377" spans="1:12" ht="21" customHeight="1">
      <c r="A377" s="76"/>
      <c r="B377" s="76"/>
      <c r="C377" s="208"/>
      <c r="D377" s="12"/>
      <c r="E377" s="14" t="s">
        <v>464</v>
      </c>
      <c r="F377" s="14" t="s">
        <v>464</v>
      </c>
      <c r="G377" s="12" t="s">
        <v>464</v>
      </c>
      <c r="H377" s="14" t="s">
        <v>464</v>
      </c>
      <c r="I377" s="71" t="s">
        <v>464</v>
      </c>
      <c r="J377" s="13"/>
      <c r="K377" s="83"/>
      <c r="L377" s="14"/>
    </row>
    <row r="378" spans="1:12" ht="21" customHeight="1">
      <c r="A378" s="5">
        <v>1</v>
      </c>
      <c r="B378" s="201" t="s">
        <v>1482</v>
      </c>
      <c r="C378" s="201" t="s">
        <v>1483</v>
      </c>
      <c r="D378" s="207" t="s">
        <v>1489</v>
      </c>
      <c r="E378" s="128">
        <v>50000</v>
      </c>
      <c r="F378" s="127">
        <v>50000</v>
      </c>
      <c r="G378" s="127">
        <v>50000</v>
      </c>
      <c r="H378" s="127">
        <v>50000</v>
      </c>
      <c r="I378" s="127">
        <v>50000</v>
      </c>
      <c r="J378" s="20" t="s">
        <v>681</v>
      </c>
      <c r="K378" s="21" t="s">
        <v>1484</v>
      </c>
      <c r="L378" s="8" t="s">
        <v>861</v>
      </c>
    </row>
    <row r="379" spans="1:12" ht="21" customHeight="1">
      <c r="A379" s="51"/>
      <c r="B379" s="46"/>
      <c r="C379" s="46" t="s">
        <v>1485</v>
      </c>
      <c r="D379" s="62" t="s">
        <v>1490</v>
      </c>
      <c r="E379" s="88"/>
      <c r="F379" s="70"/>
      <c r="G379" s="88"/>
      <c r="H379" s="70"/>
      <c r="I379" s="30"/>
      <c r="J379" s="30" t="s">
        <v>1486</v>
      </c>
      <c r="K379" s="53" t="s">
        <v>1487</v>
      </c>
      <c r="L379" s="31" t="s">
        <v>862</v>
      </c>
    </row>
    <row r="380" spans="1:12" ht="21" customHeight="1">
      <c r="A380" s="12"/>
      <c r="B380" s="76"/>
      <c r="C380" s="76" t="s">
        <v>1488</v>
      </c>
      <c r="D380" s="208"/>
      <c r="E380" s="200"/>
      <c r="F380" s="199"/>
      <c r="G380" s="200"/>
      <c r="H380" s="199"/>
      <c r="I380" s="243"/>
      <c r="J380" s="208"/>
      <c r="K380" s="83"/>
      <c r="L380" s="208"/>
    </row>
    <row r="381" spans="1:12" ht="21" customHeight="1">
      <c r="A381" s="724" t="s">
        <v>1978</v>
      </c>
      <c r="B381" s="725"/>
      <c r="C381" s="725"/>
      <c r="D381" s="726"/>
      <c r="E381" s="169">
        <f>E378</f>
        <v>50000</v>
      </c>
      <c r="F381" s="169">
        <f>F378</f>
        <v>50000</v>
      </c>
      <c r="G381" s="169">
        <f>G378</f>
        <v>50000</v>
      </c>
      <c r="H381" s="169">
        <f>H378</f>
        <v>50000</v>
      </c>
      <c r="I381" s="169">
        <f>I378</f>
        <v>50000</v>
      </c>
      <c r="J381" s="272"/>
      <c r="K381" s="323"/>
      <c r="L381" s="322"/>
    </row>
    <row r="382" spans="1:9" ht="21" customHeight="1">
      <c r="A382" s="37"/>
      <c r="B382" s="53"/>
      <c r="D382" s="53"/>
      <c r="E382" s="138"/>
      <c r="F382" s="138"/>
      <c r="G382" s="138"/>
      <c r="H382" s="138"/>
      <c r="I382" s="42"/>
    </row>
    <row r="383" spans="1:9" ht="21" customHeight="1">
      <c r="A383" s="37"/>
      <c r="B383" s="53"/>
      <c r="D383" s="53"/>
      <c r="E383" s="138"/>
      <c r="F383" s="138"/>
      <c r="G383" s="138"/>
      <c r="H383" s="138"/>
      <c r="I383" s="42"/>
    </row>
    <row r="384" spans="1:9" ht="21" customHeight="1">
      <c r="A384" s="37"/>
      <c r="B384" s="53"/>
      <c r="D384" s="53"/>
      <c r="E384" s="138"/>
      <c r="F384" s="138"/>
      <c r="G384" s="138"/>
      <c r="H384" s="138"/>
      <c r="I384" s="42"/>
    </row>
    <row r="385" spans="1:9" ht="21" customHeight="1">
      <c r="A385" s="37"/>
      <c r="B385" s="53"/>
      <c r="D385" s="53"/>
      <c r="E385" s="138"/>
      <c r="F385" s="138"/>
      <c r="G385" s="138"/>
      <c r="H385" s="138"/>
      <c r="I385" s="42"/>
    </row>
    <row r="386" spans="1:9" ht="21" customHeight="1">
      <c r="A386" s="37"/>
      <c r="B386" s="53"/>
      <c r="D386" s="53"/>
      <c r="E386" s="138"/>
      <c r="F386" s="138"/>
      <c r="G386" s="138"/>
      <c r="H386" s="138"/>
      <c r="I386" s="42"/>
    </row>
    <row r="387" spans="1:9" ht="21" customHeight="1">
      <c r="A387" s="37"/>
      <c r="B387" s="53"/>
      <c r="D387" s="53"/>
      <c r="E387" s="138"/>
      <c r="F387" s="138"/>
      <c r="G387" s="138"/>
      <c r="H387" s="138"/>
      <c r="I387" s="42"/>
    </row>
    <row r="388" spans="1:9" ht="21" customHeight="1">
      <c r="A388" s="37"/>
      <c r="B388" s="53"/>
      <c r="D388" s="53"/>
      <c r="E388" s="138"/>
      <c r="F388" s="138"/>
      <c r="G388" s="138"/>
      <c r="H388" s="138"/>
      <c r="I388" s="42"/>
    </row>
    <row r="389" spans="1:9" ht="21" customHeight="1">
      <c r="A389" s="37"/>
      <c r="B389" s="53"/>
      <c r="D389" s="53"/>
      <c r="E389" s="138"/>
      <c r="F389" s="138"/>
      <c r="G389" s="138"/>
      <c r="H389" s="138"/>
      <c r="I389" s="42"/>
    </row>
    <row r="390" spans="1:9" ht="21" customHeight="1">
      <c r="A390" s="37"/>
      <c r="B390" s="53"/>
      <c r="D390" s="53"/>
      <c r="E390" s="138"/>
      <c r="F390" s="138"/>
      <c r="G390" s="138"/>
      <c r="H390" s="138"/>
      <c r="I390" s="42"/>
    </row>
    <row r="391" spans="1:12" s="328" customFormat="1" ht="21" customHeight="1">
      <c r="A391" s="730" t="s">
        <v>2265</v>
      </c>
      <c r="B391" s="730"/>
      <c r="C391" s="730"/>
      <c r="D391" s="730"/>
      <c r="E391" s="730"/>
      <c r="F391" s="730"/>
      <c r="G391" s="730"/>
      <c r="H391" s="730"/>
      <c r="I391" s="730"/>
      <c r="J391" s="730"/>
      <c r="K391" s="730"/>
      <c r="L391" s="730"/>
    </row>
    <row r="392" spans="1:12" s="328" customFormat="1" ht="21" customHeight="1">
      <c r="A392" s="246"/>
      <c r="B392" s="246"/>
      <c r="C392" s="246"/>
      <c r="D392" s="246"/>
      <c r="E392" s="362"/>
      <c r="F392" s="362"/>
      <c r="G392" s="362"/>
      <c r="H392" s="362"/>
      <c r="I392" s="362"/>
      <c r="J392" s="247"/>
      <c r="K392" s="246"/>
      <c r="L392" s="267" t="s">
        <v>767</v>
      </c>
    </row>
    <row r="393" spans="1:12" s="328" customFormat="1" ht="21" customHeight="1">
      <c r="A393" s="727" t="s">
        <v>35</v>
      </c>
      <c r="B393" s="727"/>
      <c r="C393" s="727"/>
      <c r="D393" s="727"/>
      <c r="E393" s="727"/>
      <c r="F393" s="727"/>
      <c r="G393" s="727"/>
      <c r="H393" s="727"/>
      <c r="I393" s="727"/>
      <c r="J393" s="727"/>
      <c r="K393" s="727"/>
      <c r="L393" s="727"/>
    </row>
    <row r="394" spans="1:12" s="328" customFormat="1" ht="21" customHeight="1">
      <c r="A394" s="727" t="s">
        <v>985</v>
      </c>
      <c r="B394" s="727"/>
      <c r="C394" s="727"/>
      <c r="D394" s="727"/>
      <c r="E394" s="727"/>
      <c r="F394" s="727"/>
      <c r="G394" s="727"/>
      <c r="H394" s="727"/>
      <c r="I394" s="727"/>
      <c r="J394" s="727"/>
      <c r="K394" s="727"/>
      <c r="L394" s="727"/>
    </row>
    <row r="395" spans="1:12" s="328" customFormat="1" ht="21" customHeight="1">
      <c r="A395" s="727" t="s">
        <v>36</v>
      </c>
      <c r="B395" s="727"/>
      <c r="C395" s="727"/>
      <c r="D395" s="727"/>
      <c r="E395" s="727"/>
      <c r="F395" s="727"/>
      <c r="G395" s="727"/>
      <c r="H395" s="727"/>
      <c r="I395" s="727"/>
      <c r="J395" s="727"/>
      <c r="K395" s="727"/>
      <c r="L395" s="727"/>
    </row>
    <row r="396" spans="1:12" s="328" customFormat="1" ht="21" customHeight="1">
      <c r="A396" s="328" t="s">
        <v>1921</v>
      </c>
      <c r="B396" s="358"/>
      <c r="C396" s="358"/>
      <c r="D396" s="359"/>
      <c r="E396" s="360"/>
      <c r="F396" s="361"/>
      <c r="G396" s="361"/>
      <c r="H396" s="361"/>
      <c r="I396" s="362"/>
      <c r="J396" s="245"/>
      <c r="K396" s="359"/>
      <c r="L396" s="245"/>
    </row>
    <row r="397" spans="1:12" s="328" customFormat="1" ht="21" customHeight="1">
      <c r="A397" s="328" t="s">
        <v>847</v>
      </c>
      <c r="B397" s="337"/>
      <c r="C397" s="358"/>
      <c r="D397" s="729" t="s">
        <v>1922</v>
      </c>
      <c r="E397" s="729"/>
      <c r="F397" s="729"/>
      <c r="G397" s="729"/>
      <c r="H397" s="729"/>
      <c r="I397" s="729"/>
      <c r="J397" s="729"/>
      <c r="K397" s="729"/>
      <c r="L397" s="245"/>
    </row>
    <row r="398" spans="2:12" s="328" customFormat="1" ht="21" customHeight="1">
      <c r="B398" s="337"/>
      <c r="C398" s="358"/>
      <c r="D398" s="729" t="s">
        <v>1983</v>
      </c>
      <c r="E398" s="729"/>
      <c r="F398" s="729"/>
      <c r="G398" s="729"/>
      <c r="H398" s="729"/>
      <c r="I398" s="729"/>
      <c r="J398" s="385"/>
      <c r="K398" s="385"/>
      <c r="L398" s="245"/>
    </row>
    <row r="399" spans="2:12" s="328" customFormat="1" ht="21" customHeight="1">
      <c r="B399" s="337"/>
      <c r="C399" s="358"/>
      <c r="D399" s="729" t="s">
        <v>1984</v>
      </c>
      <c r="E399" s="729"/>
      <c r="F399" s="729"/>
      <c r="G399" s="729"/>
      <c r="H399" s="729"/>
      <c r="I399" s="729"/>
      <c r="J399" s="385"/>
      <c r="K399" s="385"/>
      <c r="L399" s="245"/>
    </row>
    <row r="400" spans="1:12" s="328" customFormat="1" ht="21" customHeight="1">
      <c r="A400" s="412" t="s">
        <v>191</v>
      </c>
      <c r="B400" s="412"/>
      <c r="C400" s="246"/>
      <c r="D400" s="246"/>
      <c r="E400" s="247"/>
      <c r="F400" s="247"/>
      <c r="G400" s="247"/>
      <c r="H400" s="247"/>
      <c r="I400" s="362"/>
      <c r="J400" s="247"/>
      <c r="K400" s="246"/>
      <c r="L400" s="425"/>
    </row>
    <row r="401" spans="1:12" s="328" customFormat="1" ht="21" customHeight="1">
      <c r="A401" s="386" t="s">
        <v>743</v>
      </c>
      <c r="B401" s="386"/>
      <c r="C401" s="414"/>
      <c r="D401" s="414"/>
      <c r="E401" s="415"/>
      <c r="F401" s="415"/>
      <c r="G401" s="415"/>
      <c r="H401" s="415"/>
      <c r="I401" s="416"/>
      <c r="J401" s="415"/>
      <c r="K401" s="414"/>
      <c r="L401" s="426"/>
    </row>
    <row r="402" spans="1:12" ht="21" customHeight="1">
      <c r="A402" s="5" t="s">
        <v>168</v>
      </c>
      <c r="B402" s="5" t="s">
        <v>37</v>
      </c>
      <c r="C402" s="8" t="s">
        <v>38</v>
      </c>
      <c r="D402" s="5" t="s">
        <v>39</v>
      </c>
      <c r="E402" s="731" t="s">
        <v>818</v>
      </c>
      <c r="F402" s="732"/>
      <c r="G402" s="732"/>
      <c r="H402" s="732"/>
      <c r="I402" s="733"/>
      <c r="J402" s="8" t="s">
        <v>171</v>
      </c>
      <c r="K402" s="7" t="s">
        <v>40</v>
      </c>
      <c r="L402" s="8" t="s">
        <v>54</v>
      </c>
    </row>
    <row r="403" spans="1:12" ht="21" customHeight="1">
      <c r="A403" s="46"/>
      <c r="B403" s="46"/>
      <c r="C403" s="62"/>
      <c r="D403" s="51" t="s">
        <v>169</v>
      </c>
      <c r="E403" s="31">
        <v>2561</v>
      </c>
      <c r="F403" s="31">
        <v>2562</v>
      </c>
      <c r="G403" s="37">
        <v>2563</v>
      </c>
      <c r="H403" s="8">
        <v>2564</v>
      </c>
      <c r="I403" s="282">
        <v>2565</v>
      </c>
      <c r="J403" s="58" t="s">
        <v>172</v>
      </c>
      <c r="K403" s="53"/>
      <c r="L403" s="31" t="s">
        <v>857</v>
      </c>
    </row>
    <row r="404" spans="1:12" ht="21" customHeight="1">
      <c r="A404" s="76"/>
      <c r="B404" s="76"/>
      <c r="C404" s="208"/>
      <c r="D404" s="12"/>
      <c r="E404" s="14" t="s">
        <v>464</v>
      </c>
      <c r="F404" s="14" t="s">
        <v>464</v>
      </c>
      <c r="G404" s="12" t="s">
        <v>464</v>
      </c>
      <c r="H404" s="14" t="s">
        <v>464</v>
      </c>
      <c r="I404" s="71" t="s">
        <v>464</v>
      </c>
      <c r="J404" s="13"/>
      <c r="K404" s="83"/>
      <c r="L404" s="14"/>
    </row>
    <row r="405" spans="1:12" ht="21" customHeight="1">
      <c r="A405" s="5">
        <v>1</v>
      </c>
      <c r="B405" s="201" t="s">
        <v>258</v>
      </c>
      <c r="C405" s="207" t="s">
        <v>142</v>
      </c>
      <c r="D405" s="59" t="s">
        <v>259</v>
      </c>
      <c r="E405" s="69">
        <v>50000</v>
      </c>
      <c r="F405" s="19">
        <v>50000</v>
      </c>
      <c r="G405" s="69">
        <v>0</v>
      </c>
      <c r="H405" s="19">
        <v>0</v>
      </c>
      <c r="I405" s="19">
        <v>0</v>
      </c>
      <c r="J405" s="8" t="s">
        <v>1936</v>
      </c>
      <c r="K405" s="207" t="s">
        <v>1937</v>
      </c>
      <c r="L405" s="6" t="s">
        <v>53</v>
      </c>
    </row>
    <row r="406" spans="1:12" ht="21" customHeight="1">
      <c r="A406" s="51"/>
      <c r="B406" s="46"/>
      <c r="C406" s="208" t="s">
        <v>120</v>
      </c>
      <c r="D406" s="54" t="s">
        <v>46</v>
      </c>
      <c r="E406" s="48"/>
      <c r="F406" s="27"/>
      <c r="G406" s="43"/>
      <c r="H406" s="27"/>
      <c r="I406" s="27"/>
      <c r="J406" s="31" t="s">
        <v>1935</v>
      </c>
      <c r="K406" s="62" t="s">
        <v>1938</v>
      </c>
      <c r="L406" s="45"/>
    </row>
    <row r="407" spans="1:12" ht="21" customHeight="1">
      <c r="A407" s="5">
        <v>2</v>
      </c>
      <c r="B407" s="201" t="s">
        <v>32</v>
      </c>
      <c r="C407" s="207" t="s">
        <v>228</v>
      </c>
      <c r="D407" s="207" t="s">
        <v>32</v>
      </c>
      <c r="E407" s="127">
        <v>30000</v>
      </c>
      <c r="F407" s="127">
        <v>30000</v>
      </c>
      <c r="G407" s="69">
        <v>0</v>
      </c>
      <c r="H407" s="19">
        <v>0</v>
      </c>
      <c r="I407" s="19">
        <v>0</v>
      </c>
      <c r="J407" s="8" t="s">
        <v>1772</v>
      </c>
      <c r="K407" s="207" t="s">
        <v>1937</v>
      </c>
      <c r="L407" s="6" t="s">
        <v>53</v>
      </c>
    </row>
    <row r="408" spans="1:12" ht="21" customHeight="1">
      <c r="A408" s="51"/>
      <c r="B408" s="46" t="s">
        <v>350</v>
      </c>
      <c r="C408" s="280" t="s">
        <v>143</v>
      </c>
      <c r="D408" s="280" t="s">
        <v>33</v>
      </c>
      <c r="E408" s="65"/>
      <c r="F408" s="133"/>
      <c r="G408" s="43"/>
      <c r="H408" s="27"/>
      <c r="I408" s="27"/>
      <c r="J408" s="31" t="s">
        <v>1773</v>
      </c>
      <c r="K408" s="62" t="s">
        <v>1938</v>
      </c>
      <c r="L408" s="45"/>
    </row>
    <row r="409" spans="1:12" s="53" customFormat="1" ht="21" customHeight="1">
      <c r="A409" s="12"/>
      <c r="B409" s="76"/>
      <c r="C409" s="407"/>
      <c r="D409" s="407"/>
      <c r="E409" s="72"/>
      <c r="F409" s="71"/>
      <c r="G409" s="80"/>
      <c r="H409" s="71"/>
      <c r="I409" s="71"/>
      <c r="J409" s="14" t="s">
        <v>1939</v>
      </c>
      <c r="K409" s="208"/>
      <c r="L409" s="77"/>
    </row>
    <row r="410" spans="1:12" ht="21" customHeight="1">
      <c r="A410" s="5">
        <v>3</v>
      </c>
      <c r="B410" s="207" t="s">
        <v>145</v>
      </c>
      <c r="C410" s="61" t="s">
        <v>266</v>
      </c>
      <c r="D410" s="201" t="s">
        <v>304</v>
      </c>
      <c r="E410" s="127">
        <v>80000</v>
      </c>
      <c r="F410" s="127">
        <v>80000</v>
      </c>
      <c r="G410" s="128">
        <v>100000</v>
      </c>
      <c r="H410" s="127">
        <v>100000</v>
      </c>
      <c r="I410" s="128">
        <v>100000</v>
      </c>
      <c r="J410" s="8" t="s">
        <v>1686</v>
      </c>
      <c r="K410" s="207" t="s">
        <v>1940</v>
      </c>
      <c r="L410" s="8" t="s">
        <v>53</v>
      </c>
    </row>
    <row r="411" spans="1:12" ht="21" customHeight="1">
      <c r="A411" s="51"/>
      <c r="B411" s="62" t="s">
        <v>42</v>
      </c>
      <c r="C411" s="53" t="s">
        <v>229</v>
      </c>
      <c r="D411" s="46"/>
      <c r="E411" s="27"/>
      <c r="F411" s="27"/>
      <c r="G411" s="43"/>
      <c r="H411" s="27"/>
      <c r="I411" s="135"/>
      <c r="J411" s="84" t="s">
        <v>1944</v>
      </c>
      <c r="K411" s="62" t="s">
        <v>1941</v>
      </c>
      <c r="L411" s="31"/>
    </row>
    <row r="412" spans="1:12" ht="21" customHeight="1">
      <c r="A412" s="51"/>
      <c r="B412" s="62"/>
      <c r="C412" s="53" t="s">
        <v>232</v>
      </c>
      <c r="D412" s="46"/>
      <c r="E412" s="31"/>
      <c r="F412" s="31"/>
      <c r="G412" s="37"/>
      <c r="H412" s="31"/>
      <c r="I412" s="135"/>
      <c r="J412" s="31" t="s">
        <v>635</v>
      </c>
      <c r="K412" s="62" t="s">
        <v>1942</v>
      </c>
      <c r="L412" s="31"/>
    </row>
    <row r="413" spans="1:12" ht="21" customHeight="1">
      <c r="A413" s="12"/>
      <c r="B413" s="208"/>
      <c r="C413" s="83"/>
      <c r="D413" s="76"/>
      <c r="E413" s="14"/>
      <c r="F413" s="14"/>
      <c r="G413" s="63"/>
      <c r="H413" s="14"/>
      <c r="I413" s="209"/>
      <c r="J413" s="14"/>
      <c r="K413" s="208" t="s">
        <v>1943</v>
      </c>
      <c r="L413" s="14"/>
    </row>
    <row r="416" spans="1:12" ht="21" customHeight="1">
      <c r="A416" s="37"/>
      <c r="B416" s="28"/>
      <c r="C416" s="28"/>
      <c r="D416" s="28"/>
      <c r="E416" s="88"/>
      <c r="F416" s="88"/>
      <c r="G416" s="88"/>
      <c r="H416" s="88"/>
      <c r="I416" s="53"/>
      <c r="J416" s="37"/>
      <c r="K416" s="28"/>
      <c r="L416" s="37"/>
    </row>
    <row r="417" spans="1:12" ht="21" customHeight="1">
      <c r="A417" s="673" t="s">
        <v>2266</v>
      </c>
      <c r="B417" s="673"/>
      <c r="C417" s="673"/>
      <c r="D417" s="673"/>
      <c r="E417" s="673"/>
      <c r="F417" s="673"/>
      <c r="G417" s="673"/>
      <c r="H417" s="673"/>
      <c r="I417" s="673"/>
      <c r="J417" s="673"/>
      <c r="K417" s="673"/>
      <c r="L417" s="673"/>
    </row>
    <row r="418" spans="1:12" ht="21" customHeight="1">
      <c r="A418" s="244"/>
      <c r="B418" s="329"/>
      <c r="C418" s="329"/>
      <c r="D418" s="329"/>
      <c r="E418" s="329"/>
      <c r="F418" s="329"/>
      <c r="G418" s="329"/>
      <c r="H418" s="329"/>
      <c r="I418" s="357"/>
      <c r="J418" s="329"/>
      <c r="K418" s="329"/>
      <c r="L418" s="267" t="s">
        <v>767</v>
      </c>
    </row>
    <row r="419" spans="1:12" ht="21" customHeight="1">
      <c r="A419" s="288" t="s">
        <v>191</v>
      </c>
      <c r="B419" s="288"/>
      <c r="C419" s="328"/>
      <c r="D419" s="359"/>
      <c r="E419" s="245"/>
      <c r="F419" s="245"/>
      <c r="G419" s="245"/>
      <c r="H419" s="245"/>
      <c r="I419" s="364"/>
      <c r="J419" s="245"/>
      <c r="K419" s="359"/>
      <c r="L419" s="337"/>
    </row>
    <row r="420" spans="1:12" ht="21" customHeight="1">
      <c r="A420" s="386" t="s">
        <v>743</v>
      </c>
      <c r="B420" s="288"/>
      <c r="C420" s="328"/>
      <c r="D420" s="328"/>
      <c r="E420" s="289"/>
      <c r="F420" s="289"/>
      <c r="G420" s="289"/>
      <c r="H420" s="289"/>
      <c r="I420" s="365"/>
      <c r="J420" s="289"/>
      <c r="K420" s="328"/>
      <c r="L420" s="337"/>
    </row>
    <row r="421" spans="1:12" ht="21" customHeight="1">
      <c r="A421" s="281" t="s">
        <v>168</v>
      </c>
      <c r="B421" s="281" t="s">
        <v>37</v>
      </c>
      <c r="C421" s="282" t="s">
        <v>38</v>
      </c>
      <c r="D421" s="281" t="s">
        <v>39</v>
      </c>
      <c r="E421" s="724" t="s">
        <v>818</v>
      </c>
      <c r="F421" s="725"/>
      <c r="G421" s="725"/>
      <c r="H421" s="725"/>
      <c r="I421" s="726"/>
      <c r="J421" s="282" t="s">
        <v>171</v>
      </c>
      <c r="K421" s="184" t="s">
        <v>40</v>
      </c>
      <c r="L421" s="282" t="s">
        <v>54</v>
      </c>
    </row>
    <row r="422" spans="1:12" ht="21" customHeight="1">
      <c r="A422" s="340"/>
      <c r="B422" s="340"/>
      <c r="C422" s="341"/>
      <c r="D422" s="51" t="s">
        <v>169</v>
      </c>
      <c r="E422" s="58">
        <v>2561</v>
      </c>
      <c r="F422" s="58">
        <v>2562</v>
      </c>
      <c r="G422" s="38">
        <v>2563</v>
      </c>
      <c r="H422" s="282">
        <v>2564</v>
      </c>
      <c r="I422" s="282">
        <v>2565</v>
      </c>
      <c r="J422" s="58" t="s">
        <v>172</v>
      </c>
      <c r="K422" s="57"/>
      <c r="L422" s="58" t="s">
        <v>857</v>
      </c>
    </row>
    <row r="423" spans="1:12" ht="21" customHeight="1">
      <c r="A423" s="76"/>
      <c r="B423" s="76"/>
      <c r="C423" s="208"/>
      <c r="D423" s="12"/>
      <c r="E423" s="14" t="s">
        <v>464</v>
      </c>
      <c r="F423" s="14" t="s">
        <v>464</v>
      </c>
      <c r="G423" s="12" t="s">
        <v>464</v>
      </c>
      <c r="H423" s="14" t="s">
        <v>464</v>
      </c>
      <c r="I423" s="71" t="s">
        <v>464</v>
      </c>
      <c r="J423" s="13"/>
      <c r="K423" s="83"/>
      <c r="L423" s="14"/>
    </row>
    <row r="424" spans="1:12" ht="21" customHeight="1">
      <c r="A424" s="5">
        <v>4</v>
      </c>
      <c r="B424" s="15" t="s">
        <v>1875</v>
      </c>
      <c r="C424" s="39" t="s">
        <v>1945</v>
      </c>
      <c r="D424" s="39" t="s">
        <v>1876</v>
      </c>
      <c r="E424" s="128">
        <v>50000</v>
      </c>
      <c r="F424" s="127">
        <v>50000</v>
      </c>
      <c r="G424" s="43">
        <v>0</v>
      </c>
      <c r="H424" s="27">
        <v>0</v>
      </c>
      <c r="I424" s="48">
        <v>0</v>
      </c>
      <c r="J424" s="8" t="s">
        <v>1686</v>
      </c>
      <c r="K424" s="39" t="s">
        <v>1947</v>
      </c>
      <c r="L424" s="8" t="s">
        <v>53</v>
      </c>
    </row>
    <row r="425" spans="1:12" ht="21" customHeight="1">
      <c r="A425" s="51"/>
      <c r="B425" s="22" t="s">
        <v>1877</v>
      </c>
      <c r="C425" s="29" t="s">
        <v>1946</v>
      </c>
      <c r="D425" s="29" t="s">
        <v>1878</v>
      </c>
      <c r="E425" s="88"/>
      <c r="F425" s="70"/>
      <c r="G425" s="88"/>
      <c r="H425" s="70"/>
      <c r="I425" s="53"/>
      <c r="J425" s="31" t="s">
        <v>1944</v>
      </c>
      <c r="K425" s="29" t="s">
        <v>1946</v>
      </c>
      <c r="L425" s="31"/>
    </row>
    <row r="426" spans="1:12" ht="21" customHeight="1">
      <c r="A426" s="51"/>
      <c r="B426" s="22"/>
      <c r="C426" s="29" t="s">
        <v>1879</v>
      </c>
      <c r="D426" s="62"/>
      <c r="E426" s="28"/>
      <c r="F426" s="280"/>
      <c r="G426" s="203"/>
      <c r="H426" s="37"/>
      <c r="I426" s="65"/>
      <c r="J426" s="31"/>
      <c r="K426" s="29" t="s">
        <v>1948</v>
      </c>
      <c r="L426" s="31"/>
    </row>
    <row r="427" spans="1:12" ht="21" customHeight="1">
      <c r="A427" s="12"/>
      <c r="B427" s="9"/>
      <c r="C427" s="34"/>
      <c r="D427" s="208"/>
      <c r="E427" s="11"/>
      <c r="F427" s="407"/>
      <c r="G427" s="202"/>
      <c r="H427" s="63"/>
      <c r="I427" s="130"/>
      <c r="J427" s="14"/>
      <c r="K427" s="34" t="s">
        <v>335</v>
      </c>
      <c r="L427" s="14"/>
    </row>
    <row r="428" spans="1:12" ht="21" customHeight="1">
      <c r="A428" s="51">
        <v>5</v>
      </c>
      <c r="B428" s="62" t="s">
        <v>127</v>
      </c>
      <c r="C428" s="53" t="s">
        <v>106</v>
      </c>
      <c r="D428" s="46" t="s">
        <v>128</v>
      </c>
      <c r="E428" s="133">
        <v>40000</v>
      </c>
      <c r="F428" s="133">
        <v>40000</v>
      </c>
      <c r="G428" s="48">
        <v>0</v>
      </c>
      <c r="H428" s="27">
        <v>0</v>
      </c>
      <c r="I428" s="27">
        <v>0</v>
      </c>
      <c r="J428" s="31" t="s">
        <v>1686</v>
      </c>
      <c r="K428" s="62" t="s">
        <v>109</v>
      </c>
      <c r="L428" s="31" t="s">
        <v>53</v>
      </c>
    </row>
    <row r="429" spans="1:12" ht="21" customHeight="1">
      <c r="A429" s="51"/>
      <c r="B429" s="62"/>
      <c r="C429" s="53" t="s">
        <v>107</v>
      </c>
      <c r="D429" s="46" t="s">
        <v>129</v>
      </c>
      <c r="E429" s="133"/>
      <c r="F429" s="133"/>
      <c r="G429" s="48"/>
      <c r="H429" s="27"/>
      <c r="I429" s="27"/>
      <c r="J429" s="31" t="s">
        <v>1949</v>
      </c>
      <c r="K429" s="62" t="s">
        <v>107</v>
      </c>
      <c r="L429" s="31"/>
    </row>
    <row r="430" spans="1:12" ht="21" customHeight="1">
      <c r="A430" s="12"/>
      <c r="B430" s="208"/>
      <c r="C430" s="83"/>
      <c r="D430" s="76"/>
      <c r="E430" s="71"/>
      <c r="F430" s="27"/>
      <c r="G430" s="72"/>
      <c r="H430" s="71"/>
      <c r="I430" s="71"/>
      <c r="J430" s="14" t="s">
        <v>269</v>
      </c>
      <c r="K430" s="208"/>
      <c r="L430" s="14"/>
    </row>
    <row r="431" spans="1:12" ht="21" customHeight="1">
      <c r="A431" s="8">
        <v>6</v>
      </c>
      <c r="B431" s="61" t="s">
        <v>336</v>
      </c>
      <c r="C431" s="207" t="s">
        <v>106</v>
      </c>
      <c r="D431" s="201" t="s">
        <v>260</v>
      </c>
      <c r="E431" s="19">
        <v>200000</v>
      </c>
      <c r="F431" s="19">
        <v>200000</v>
      </c>
      <c r="G431" s="43">
        <v>0</v>
      </c>
      <c r="H431" s="27">
        <v>0</v>
      </c>
      <c r="I431" s="27">
        <v>0</v>
      </c>
      <c r="J431" s="8" t="s">
        <v>1688</v>
      </c>
      <c r="K431" s="207" t="s">
        <v>109</v>
      </c>
      <c r="L431" s="8" t="s">
        <v>53</v>
      </c>
    </row>
    <row r="432" spans="1:12" ht="21" customHeight="1">
      <c r="A432" s="31"/>
      <c r="B432" s="53" t="s">
        <v>337</v>
      </c>
      <c r="C432" s="62" t="s">
        <v>107</v>
      </c>
      <c r="D432" s="46" t="s">
        <v>261</v>
      </c>
      <c r="E432" s="27"/>
      <c r="F432" s="27"/>
      <c r="G432" s="43"/>
      <c r="H432" s="27"/>
      <c r="I432" s="27"/>
      <c r="J432" s="31" t="s">
        <v>844</v>
      </c>
      <c r="K432" s="62" t="s">
        <v>107</v>
      </c>
      <c r="L432" s="31"/>
    </row>
    <row r="433" spans="1:12" ht="21" customHeight="1">
      <c r="A433" s="14"/>
      <c r="B433" s="83"/>
      <c r="C433" s="208"/>
      <c r="D433" s="76" t="s">
        <v>262</v>
      </c>
      <c r="E433" s="95"/>
      <c r="F433" s="95"/>
      <c r="G433" s="94"/>
      <c r="H433" s="95"/>
      <c r="I433" s="95"/>
      <c r="J433" s="14" t="s">
        <v>636</v>
      </c>
      <c r="K433" s="208"/>
      <c r="L433" s="14"/>
    </row>
    <row r="434" spans="1:12" ht="21" customHeight="1">
      <c r="A434" s="31">
        <v>7</v>
      </c>
      <c r="B434" s="53" t="s">
        <v>438</v>
      </c>
      <c r="C434" s="207" t="s">
        <v>106</v>
      </c>
      <c r="D434" s="46" t="s">
        <v>443</v>
      </c>
      <c r="E434" s="19">
        <v>40000</v>
      </c>
      <c r="F434" s="27">
        <v>40000</v>
      </c>
      <c r="G434" s="43">
        <v>0</v>
      </c>
      <c r="H434" s="27">
        <v>0</v>
      </c>
      <c r="I434" s="27">
        <v>0</v>
      </c>
      <c r="J434" s="8" t="s">
        <v>1688</v>
      </c>
      <c r="K434" s="53" t="s">
        <v>109</v>
      </c>
      <c r="L434" s="31" t="s">
        <v>53</v>
      </c>
    </row>
    <row r="435" spans="1:12" s="53" customFormat="1" ht="21" customHeight="1">
      <c r="A435" s="31"/>
      <c r="B435" s="53" t="s">
        <v>440</v>
      </c>
      <c r="C435" s="62" t="s">
        <v>441</v>
      </c>
      <c r="D435" s="46"/>
      <c r="E435" s="27"/>
      <c r="F435" s="27"/>
      <c r="G435" s="43"/>
      <c r="H435" s="27"/>
      <c r="I435" s="27"/>
      <c r="J435" s="31" t="s">
        <v>1950</v>
      </c>
      <c r="K435" s="53" t="s">
        <v>444</v>
      </c>
      <c r="L435" s="31"/>
    </row>
    <row r="436" spans="1:12" s="53" customFormat="1" ht="21" customHeight="1">
      <c r="A436" s="31"/>
      <c r="B436" s="53" t="s">
        <v>439</v>
      </c>
      <c r="C436" s="62" t="s">
        <v>442</v>
      </c>
      <c r="D436" s="46"/>
      <c r="E436" s="93"/>
      <c r="F436" s="93"/>
      <c r="G436" s="92"/>
      <c r="H436" s="93"/>
      <c r="I436" s="93"/>
      <c r="J436" s="31" t="s">
        <v>1951</v>
      </c>
      <c r="K436" s="53" t="s">
        <v>731</v>
      </c>
      <c r="L436" s="31"/>
    </row>
    <row r="437" spans="1:12" s="53" customFormat="1" ht="21" customHeight="1">
      <c r="A437" s="14"/>
      <c r="B437" s="83"/>
      <c r="C437" s="208"/>
      <c r="D437" s="76"/>
      <c r="E437" s="95"/>
      <c r="F437" s="95"/>
      <c r="G437" s="94"/>
      <c r="H437" s="95"/>
      <c r="I437" s="95"/>
      <c r="J437" s="14"/>
      <c r="K437" s="83" t="s">
        <v>732</v>
      </c>
      <c r="L437" s="14"/>
    </row>
    <row r="438" spans="1:12" s="53" customFormat="1" ht="21" customHeight="1">
      <c r="A438" s="8">
        <v>8</v>
      </c>
      <c r="B438" s="15" t="s">
        <v>1888</v>
      </c>
      <c r="C438" s="17" t="s">
        <v>1889</v>
      </c>
      <c r="D438" s="39" t="s">
        <v>1890</v>
      </c>
      <c r="E438" s="69">
        <v>30000</v>
      </c>
      <c r="F438" s="19">
        <v>30000</v>
      </c>
      <c r="G438" s="43">
        <v>0</v>
      </c>
      <c r="H438" s="27">
        <v>0</v>
      </c>
      <c r="I438" s="27">
        <v>0</v>
      </c>
      <c r="J438" s="8" t="s">
        <v>276</v>
      </c>
      <c r="K438" s="15" t="s">
        <v>1952</v>
      </c>
      <c r="L438" s="8" t="s">
        <v>53</v>
      </c>
    </row>
    <row r="439" spans="1:12" s="53" customFormat="1" ht="21" customHeight="1">
      <c r="A439" s="31"/>
      <c r="B439" s="22" t="s">
        <v>1891</v>
      </c>
      <c r="C439" s="22" t="s">
        <v>1892</v>
      </c>
      <c r="D439" s="29"/>
      <c r="E439" s="86"/>
      <c r="F439" s="70"/>
      <c r="G439" s="88"/>
      <c r="H439" s="70"/>
      <c r="I439" s="62"/>
      <c r="J439" s="31" t="s">
        <v>1742</v>
      </c>
      <c r="K439" s="22" t="s">
        <v>29</v>
      </c>
      <c r="L439" s="29"/>
    </row>
    <row r="440" spans="1:12" s="53" customFormat="1" ht="21" customHeight="1">
      <c r="A440" s="14"/>
      <c r="B440" s="9"/>
      <c r="C440" s="9" t="s">
        <v>1893</v>
      </c>
      <c r="D440" s="34"/>
      <c r="E440" s="547"/>
      <c r="F440" s="199"/>
      <c r="G440" s="547"/>
      <c r="H440" s="199"/>
      <c r="I440" s="208"/>
      <c r="J440" s="13"/>
      <c r="K440" s="9"/>
      <c r="L440" s="34"/>
    </row>
    <row r="441" spans="1:12" s="53" customFormat="1" ht="21" customHeight="1">
      <c r="A441" s="37"/>
      <c r="E441" s="92"/>
      <c r="F441" s="92"/>
      <c r="G441" s="92"/>
      <c r="H441" s="92"/>
      <c r="I441" s="92"/>
      <c r="J441" s="37"/>
      <c r="L441" s="37"/>
    </row>
    <row r="442" spans="1:12" s="53" customFormat="1" ht="21" customHeight="1">
      <c r="A442" s="37"/>
      <c r="E442" s="92"/>
      <c r="F442" s="92"/>
      <c r="G442" s="92"/>
      <c r="H442" s="92"/>
      <c r="I442" s="92"/>
      <c r="J442" s="37"/>
      <c r="L442" s="37"/>
    </row>
    <row r="443" spans="1:12" s="53" customFormat="1" ht="21" customHeight="1">
      <c r="A443" s="730" t="s">
        <v>879</v>
      </c>
      <c r="B443" s="730"/>
      <c r="C443" s="730"/>
      <c r="D443" s="730"/>
      <c r="E443" s="730"/>
      <c r="F443" s="730"/>
      <c r="G443" s="730"/>
      <c r="H443" s="730"/>
      <c r="I443" s="730"/>
      <c r="J443" s="730"/>
      <c r="K443" s="730"/>
      <c r="L443" s="730"/>
    </row>
    <row r="444" spans="1:12" ht="21" customHeight="1">
      <c r="A444" s="359"/>
      <c r="B444" s="358"/>
      <c r="C444" s="358"/>
      <c r="D444" s="359"/>
      <c r="E444" s="360"/>
      <c r="F444" s="361"/>
      <c r="G444" s="361"/>
      <c r="H444" s="361"/>
      <c r="I444" s="362"/>
      <c r="J444" s="245"/>
      <c r="K444" s="359"/>
      <c r="L444" s="267" t="s">
        <v>767</v>
      </c>
    </row>
    <row r="445" spans="1:12" ht="21" customHeight="1">
      <c r="A445" s="412" t="s">
        <v>191</v>
      </c>
      <c r="B445" s="412"/>
      <c r="C445" s="246"/>
      <c r="D445" s="359"/>
      <c r="E445" s="245"/>
      <c r="F445" s="245"/>
      <c r="G445" s="245"/>
      <c r="H445" s="245"/>
      <c r="I445" s="364"/>
      <c r="J445" s="245"/>
      <c r="K445" s="359"/>
      <c r="L445" s="413"/>
    </row>
    <row r="446" spans="1:12" ht="21" customHeight="1">
      <c r="A446" s="386" t="s">
        <v>743</v>
      </c>
      <c r="B446" s="386"/>
      <c r="C446" s="414"/>
      <c r="D446" s="414"/>
      <c r="E446" s="415"/>
      <c r="F446" s="415"/>
      <c r="G446" s="415"/>
      <c r="H446" s="415"/>
      <c r="I446" s="416"/>
      <c r="J446" s="415"/>
      <c r="K446" s="414"/>
      <c r="L446" s="417"/>
    </row>
    <row r="447" spans="1:12" ht="21" customHeight="1">
      <c r="A447" s="5" t="s">
        <v>168</v>
      </c>
      <c r="B447" s="5" t="s">
        <v>37</v>
      </c>
      <c r="C447" s="8" t="s">
        <v>38</v>
      </c>
      <c r="D447" s="5" t="s">
        <v>39</v>
      </c>
      <c r="E447" s="731" t="s">
        <v>818</v>
      </c>
      <c r="F447" s="732"/>
      <c r="G447" s="732"/>
      <c r="H447" s="732"/>
      <c r="I447" s="733"/>
      <c r="J447" s="8" t="s">
        <v>171</v>
      </c>
      <c r="K447" s="7" t="s">
        <v>40</v>
      </c>
      <c r="L447" s="8" t="s">
        <v>54</v>
      </c>
    </row>
    <row r="448" spans="1:12" ht="21" customHeight="1">
      <c r="A448" s="46"/>
      <c r="B448" s="46"/>
      <c r="C448" s="62"/>
      <c r="D448" s="51" t="s">
        <v>169</v>
      </c>
      <c r="E448" s="31">
        <v>2561</v>
      </c>
      <c r="F448" s="31">
        <v>2562</v>
      </c>
      <c r="G448" s="37">
        <v>2563</v>
      </c>
      <c r="H448" s="8">
        <v>2564</v>
      </c>
      <c r="I448" s="8">
        <v>2565</v>
      </c>
      <c r="J448" s="58" t="s">
        <v>172</v>
      </c>
      <c r="K448" s="53"/>
      <c r="L448" s="31" t="s">
        <v>857</v>
      </c>
    </row>
    <row r="449" spans="1:12" ht="21" customHeight="1">
      <c r="A449" s="76"/>
      <c r="B449" s="76"/>
      <c r="C449" s="208"/>
      <c r="D449" s="12"/>
      <c r="E449" s="14" t="s">
        <v>464</v>
      </c>
      <c r="F449" s="14" t="s">
        <v>464</v>
      </c>
      <c r="G449" s="12" t="s">
        <v>464</v>
      </c>
      <c r="H449" s="14" t="s">
        <v>464</v>
      </c>
      <c r="I449" s="14" t="s">
        <v>464</v>
      </c>
      <c r="J449" s="13"/>
      <c r="K449" s="83"/>
      <c r="L449" s="14"/>
    </row>
    <row r="450" spans="1:12" ht="21" customHeight="1">
      <c r="A450" s="8">
        <v>9</v>
      </c>
      <c r="B450" s="201" t="s">
        <v>199</v>
      </c>
      <c r="C450" s="201" t="s">
        <v>200</v>
      </c>
      <c r="D450" s="207" t="s">
        <v>256</v>
      </c>
      <c r="E450" s="127">
        <v>90000</v>
      </c>
      <c r="F450" s="127">
        <v>90000</v>
      </c>
      <c r="G450" s="19">
        <v>0</v>
      </c>
      <c r="H450" s="19">
        <v>0</v>
      </c>
      <c r="I450" s="19">
        <v>0</v>
      </c>
      <c r="J450" s="8" t="s">
        <v>276</v>
      </c>
      <c r="K450" s="61" t="s">
        <v>1953</v>
      </c>
      <c r="L450" s="8" t="s">
        <v>53</v>
      </c>
    </row>
    <row r="451" spans="1:12" ht="21" customHeight="1">
      <c r="A451" s="62"/>
      <c r="B451" s="46" t="s">
        <v>198</v>
      </c>
      <c r="C451" s="46" t="s">
        <v>198</v>
      </c>
      <c r="D451" s="406" t="s">
        <v>622</v>
      </c>
      <c r="E451" s="48"/>
      <c r="F451" s="27"/>
      <c r="G451" s="43"/>
      <c r="H451" s="27"/>
      <c r="I451" s="27"/>
      <c r="J451" s="31" t="s">
        <v>1742</v>
      </c>
      <c r="K451" s="53" t="s">
        <v>1954</v>
      </c>
      <c r="L451" s="31"/>
    </row>
    <row r="452" spans="1:12" ht="21" customHeight="1">
      <c r="A452" s="62"/>
      <c r="B452" s="46"/>
      <c r="C452" s="46"/>
      <c r="D452" s="406" t="s">
        <v>624</v>
      </c>
      <c r="E452" s="133"/>
      <c r="F452" s="126"/>
      <c r="G452" s="65"/>
      <c r="H452" s="133"/>
      <c r="I452" s="27"/>
      <c r="J452" s="31"/>
      <c r="K452" s="53" t="s">
        <v>29</v>
      </c>
      <c r="L452" s="31"/>
    </row>
    <row r="453" spans="1:12" ht="21" customHeight="1">
      <c r="A453" s="62"/>
      <c r="B453" s="46"/>
      <c r="C453" s="46"/>
      <c r="D453" s="280" t="s">
        <v>623</v>
      </c>
      <c r="E453" s="133"/>
      <c r="F453" s="126"/>
      <c r="G453" s="65"/>
      <c r="H453" s="133"/>
      <c r="I453" s="27"/>
      <c r="J453" s="31"/>
      <c r="K453" s="53"/>
      <c r="L453" s="31"/>
    </row>
    <row r="454" spans="1:12" ht="21" customHeight="1">
      <c r="A454" s="62"/>
      <c r="B454" s="46"/>
      <c r="C454" s="46"/>
      <c r="D454" s="406" t="s">
        <v>625</v>
      </c>
      <c r="E454" s="133"/>
      <c r="F454" s="126"/>
      <c r="G454" s="65"/>
      <c r="H454" s="133"/>
      <c r="I454" s="27"/>
      <c r="J454" s="31"/>
      <c r="K454" s="53"/>
      <c r="L454" s="31"/>
    </row>
    <row r="455" spans="1:12" ht="21" customHeight="1">
      <c r="A455" s="62"/>
      <c r="B455" s="46"/>
      <c r="C455" s="46"/>
      <c r="D455" s="406" t="s">
        <v>626</v>
      </c>
      <c r="E455" s="133"/>
      <c r="F455" s="126"/>
      <c r="G455" s="65"/>
      <c r="H455" s="133"/>
      <c r="I455" s="27"/>
      <c r="J455" s="31"/>
      <c r="K455" s="53"/>
      <c r="L455" s="31"/>
    </row>
    <row r="456" spans="1:12" ht="21" customHeight="1">
      <c r="A456" s="62"/>
      <c r="B456" s="46"/>
      <c r="C456" s="46"/>
      <c r="D456" s="280" t="s">
        <v>621</v>
      </c>
      <c r="E456" s="133"/>
      <c r="F456" s="126"/>
      <c r="G456" s="65"/>
      <c r="H456" s="133"/>
      <c r="I456" s="27"/>
      <c r="J456" s="31"/>
      <c r="K456" s="53"/>
      <c r="L456" s="31"/>
    </row>
    <row r="457" spans="1:12" ht="21" customHeight="1">
      <c r="A457" s="62"/>
      <c r="B457" s="46"/>
      <c r="C457" s="46"/>
      <c r="D457" s="187" t="s">
        <v>627</v>
      </c>
      <c r="E457" s="133"/>
      <c r="F457" s="126"/>
      <c r="G457" s="65"/>
      <c r="H457" s="133"/>
      <c r="I457" s="27"/>
      <c r="J457" s="31"/>
      <c r="K457" s="53"/>
      <c r="L457" s="31"/>
    </row>
    <row r="458" spans="1:12" ht="21" customHeight="1">
      <c r="A458" s="62"/>
      <c r="B458" s="46"/>
      <c r="C458" s="46"/>
      <c r="D458" s="62" t="s">
        <v>629</v>
      </c>
      <c r="E458" s="133"/>
      <c r="F458" s="126"/>
      <c r="G458" s="65"/>
      <c r="H458" s="133"/>
      <c r="I458" s="27"/>
      <c r="J458" s="31"/>
      <c r="K458" s="53"/>
      <c r="L458" s="31"/>
    </row>
    <row r="459" spans="1:12" ht="21" customHeight="1">
      <c r="A459" s="62"/>
      <c r="B459" s="46"/>
      <c r="C459" s="46"/>
      <c r="D459" s="280" t="s">
        <v>628</v>
      </c>
      <c r="E459" s="133"/>
      <c r="F459" s="126"/>
      <c r="G459" s="65"/>
      <c r="H459" s="133"/>
      <c r="I459" s="27"/>
      <c r="J459" s="31"/>
      <c r="K459" s="53"/>
      <c r="L459" s="31"/>
    </row>
    <row r="460" spans="1:12" s="53" customFormat="1" ht="21" customHeight="1">
      <c r="A460" s="46"/>
      <c r="B460" s="46"/>
      <c r="C460" s="62"/>
      <c r="D460" s="187" t="s">
        <v>630</v>
      </c>
      <c r="E460" s="31"/>
      <c r="F460" s="37"/>
      <c r="G460" s="51"/>
      <c r="H460" s="31"/>
      <c r="I460" s="31"/>
      <c r="J460" s="58"/>
      <c r="L460" s="31"/>
    </row>
    <row r="461" spans="1:12" s="53" customFormat="1" ht="21" customHeight="1">
      <c r="A461" s="46"/>
      <c r="B461" s="46"/>
      <c r="C461" s="62"/>
      <c r="D461" s="187" t="s">
        <v>631</v>
      </c>
      <c r="E461" s="31"/>
      <c r="F461" s="37"/>
      <c r="G461" s="51"/>
      <c r="H461" s="31"/>
      <c r="I461" s="31"/>
      <c r="J461" s="58"/>
      <c r="L461" s="31"/>
    </row>
    <row r="462" spans="1:12" s="53" customFormat="1" ht="21" customHeight="1">
      <c r="A462" s="46"/>
      <c r="B462" s="46"/>
      <c r="C462" s="62"/>
      <c r="D462" s="280" t="s">
        <v>900</v>
      </c>
      <c r="E462" s="31"/>
      <c r="F462" s="37"/>
      <c r="G462" s="51"/>
      <c r="H462" s="31"/>
      <c r="I462" s="31"/>
      <c r="J462" s="58"/>
      <c r="L462" s="31"/>
    </row>
    <row r="463" spans="1:12" s="53" customFormat="1" ht="21" customHeight="1">
      <c r="A463" s="46"/>
      <c r="B463" s="46"/>
      <c r="C463" s="62"/>
      <c r="D463" s="406" t="s">
        <v>627</v>
      </c>
      <c r="E463" s="31"/>
      <c r="F463" s="37"/>
      <c r="G463" s="51"/>
      <c r="H463" s="31"/>
      <c r="I463" s="31"/>
      <c r="J463" s="58"/>
      <c r="L463" s="31"/>
    </row>
    <row r="464" spans="1:12" s="53" customFormat="1" ht="21" customHeight="1">
      <c r="A464" s="46"/>
      <c r="B464" s="46"/>
      <c r="C464" s="62"/>
      <c r="D464" s="406" t="s">
        <v>632</v>
      </c>
      <c r="E464" s="31"/>
      <c r="F464" s="37"/>
      <c r="G464" s="51"/>
      <c r="H464" s="31"/>
      <c r="I464" s="31"/>
      <c r="J464" s="58"/>
      <c r="L464" s="31"/>
    </row>
    <row r="465" spans="1:12" s="53" customFormat="1" ht="21" customHeight="1">
      <c r="A465" s="76"/>
      <c r="B465" s="76"/>
      <c r="C465" s="208"/>
      <c r="D465" s="407" t="s">
        <v>633</v>
      </c>
      <c r="E465" s="14"/>
      <c r="F465" s="63"/>
      <c r="G465" s="12"/>
      <c r="H465" s="14"/>
      <c r="I465" s="14"/>
      <c r="J465" s="13"/>
      <c r="K465" s="83"/>
      <c r="L465" s="14"/>
    </row>
    <row r="466" spans="4:9" s="53" customFormat="1" ht="21" customHeight="1">
      <c r="D466" s="186"/>
      <c r="E466" s="37"/>
      <c r="F466" s="37"/>
      <c r="G466" s="37"/>
      <c r="H466" s="37"/>
      <c r="I466" s="43"/>
    </row>
    <row r="467" spans="4:9" s="53" customFormat="1" ht="21" customHeight="1">
      <c r="D467" s="186"/>
      <c r="E467" s="37"/>
      <c r="F467" s="37"/>
      <c r="G467" s="37"/>
      <c r="H467" s="37"/>
      <c r="I467" s="43"/>
    </row>
    <row r="468" spans="4:9" s="53" customFormat="1" ht="21" customHeight="1">
      <c r="D468" s="186"/>
      <c r="E468" s="37"/>
      <c r="F468" s="37"/>
      <c r="G468" s="37"/>
      <c r="H468" s="37"/>
      <c r="I468" s="43"/>
    </row>
    <row r="469" spans="1:12" s="53" customFormat="1" ht="21" customHeight="1">
      <c r="A469" s="673" t="s">
        <v>880</v>
      </c>
      <c r="B469" s="673"/>
      <c r="C469" s="673"/>
      <c r="D469" s="673"/>
      <c r="E469" s="673"/>
      <c r="F469" s="673"/>
      <c r="G469" s="673"/>
      <c r="H469" s="673"/>
      <c r="I469" s="673"/>
      <c r="J469" s="673"/>
      <c r="K469" s="673"/>
      <c r="L469" s="673"/>
    </row>
    <row r="470" spans="1:12" s="53" customFormat="1" ht="21" customHeight="1">
      <c r="A470" s="328"/>
      <c r="B470" s="329"/>
      <c r="C470" s="329"/>
      <c r="D470" s="329"/>
      <c r="E470" s="329"/>
      <c r="F470" s="329"/>
      <c r="G470" s="329"/>
      <c r="H470" s="329"/>
      <c r="I470" s="357"/>
      <c r="J470" s="329"/>
      <c r="K470" s="329"/>
      <c r="L470" s="267" t="s">
        <v>767</v>
      </c>
    </row>
    <row r="471" spans="1:12" s="359" customFormat="1" ht="21" customHeight="1">
      <c r="A471" s="412" t="s">
        <v>191</v>
      </c>
      <c r="B471" s="412"/>
      <c r="C471" s="246"/>
      <c r="E471" s="245"/>
      <c r="F471" s="245"/>
      <c r="G471" s="245"/>
      <c r="H471" s="245"/>
      <c r="I471" s="364"/>
      <c r="J471" s="245"/>
      <c r="L471" s="413"/>
    </row>
    <row r="472" spans="1:12" s="359" customFormat="1" ht="21" customHeight="1">
      <c r="A472" s="386" t="s">
        <v>743</v>
      </c>
      <c r="B472" s="386"/>
      <c r="C472" s="414"/>
      <c r="D472" s="414"/>
      <c r="E472" s="415"/>
      <c r="F472" s="415"/>
      <c r="G472" s="415"/>
      <c r="H472" s="415"/>
      <c r="I472" s="416"/>
      <c r="J472" s="415"/>
      <c r="K472" s="414"/>
      <c r="L472" s="417"/>
    </row>
    <row r="473" spans="1:12" ht="21" customHeight="1">
      <c r="A473" s="5" t="s">
        <v>168</v>
      </c>
      <c r="B473" s="5" t="s">
        <v>37</v>
      </c>
      <c r="C473" s="8" t="s">
        <v>38</v>
      </c>
      <c r="D473" s="5" t="s">
        <v>39</v>
      </c>
      <c r="E473" s="731" t="s">
        <v>818</v>
      </c>
      <c r="F473" s="732"/>
      <c r="G473" s="732"/>
      <c r="H473" s="732"/>
      <c r="I473" s="733"/>
      <c r="J473" s="8" t="s">
        <v>171</v>
      </c>
      <c r="K473" s="7" t="s">
        <v>40</v>
      </c>
      <c r="L473" s="8" t="s">
        <v>54</v>
      </c>
    </row>
    <row r="474" spans="1:12" ht="21" customHeight="1">
      <c r="A474" s="46"/>
      <c r="B474" s="46"/>
      <c r="C474" s="62"/>
      <c r="D474" s="51" t="s">
        <v>169</v>
      </c>
      <c r="E474" s="31">
        <v>2561</v>
      </c>
      <c r="F474" s="31">
        <v>2562</v>
      </c>
      <c r="G474" s="37">
        <v>2563</v>
      </c>
      <c r="H474" s="8">
        <v>2564</v>
      </c>
      <c r="I474" s="8">
        <v>2565</v>
      </c>
      <c r="J474" s="58" t="s">
        <v>172</v>
      </c>
      <c r="K474" s="53"/>
      <c r="L474" s="31" t="s">
        <v>857</v>
      </c>
    </row>
    <row r="475" spans="1:12" ht="21" customHeight="1">
      <c r="A475" s="76"/>
      <c r="B475" s="76"/>
      <c r="C475" s="208"/>
      <c r="D475" s="12"/>
      <c r="E475" s="14" t="s">
        <v>464</v>
      </c>
      <c r="F475" s="14" t="s">
        <v>464</v>
      </c>
      <c r="G475" s="12" t="s">
        <v>464</v>
      </c>
      <c r="H475" s="14" t="s">
        <v>464</v>
      </c>
      <c r="I475" s="14" t="s">
        <v>464</v>
      </c>
      <c r="J475" s="13"/>
      <c r="K475" s="83"/>
      <c r="L475" s="14"/>
    </row>
    <row r="476" spans="1:12" ht="21" customHeight="1">
      <c r="A476" s="8">
        <v>10</v>
      </c>
      <c r="B476" s="15" t="s">
        <v>1880</v>
      </c>
      <c r="C476" s="39" t="s">
        <v>1881</v>
      </c>
      <c r="D476" s="61" t="s">
        <v>1882</v>
      </c>
      <c r="E476" s="19">
        <v>150000</v>
      </c>
      <c r="F476" s="52">
        <v>150000</v>
      </c>
      <c r="G476" s="69">
        <v>0</v>
      </c>
      <c r="H476" s="19">
        <v>0</v>
      </c>
      <c r="I476" s="207">
        <v>0</v>
      </c>
      <c r="J476" s="8" t="s">
        <v>1883</v>
      </c>
      <c r="K476" s="39" t="s">
        <v>1955</v>
      </c>
      <c r="L476" s="8" t="s">
        <v>53</v>
      </c>
    </row>
    <row r="477" spans="1:12" ht="21" customHeight="1">
      <c r="A477" s="31"/>
      <c r="B477" s="22" t="s">
        <v>1884</v>
      </c>
      <c r="C477" s="29" t="s">
        <v>1885</v>
      </c>
      <c r="D477" s="53" t="s">
        <v>1886</v>
      </c>
      <c r="E477" s="86"/>
      <c r="F477" s="70"/>
      <c r="G477" s="88"/>
      <c r="H477" s="70"/>
      <c r="I477" s="62"/>
      <c r="J477" s="31" t="s">
        <v>1887</v>
      </c>
      <c r="K477" s="29" t="s">
        <v>1956</v>
      </c>
      <c r="L477" s="31"/>
    </row>
    <row r="478" spans="1:12" ht="21" customHeight="1">
      <c r="A478" s="14"/>
      <c r="B478" s="9"/>
      <c r="C478" s="34"/>
      <c r="D478" s="79"/>
      <c r="E478" s="14"/>
      <c r="F478" s="63"/>
      <c r="G478" s="12"/>
      <c r="H478" s="14"/>
      <c r="I478" s="208"/>
      <c r="J478" s="14"/>
      <c r="K478" s="11" t="s">
        <v>1957</v>
      </c>
      <c r="L478" s="14"/>
    </row>
    <row r="479" spans="1:12" s="53" customFormat="1" ht="21" customHeight="1">
      <c r="A479" s="8">
        <v>11</v>
      </c>
      <c r="B479" s="265" t="s">
        <v>1404</v>
      </c>
      <c r="C479" s="188" t="s">
        <v>1405</v>
      </c>
      <c r="D479" s="207" t="s">
        <v>1406</v>
      </c>
      <c r="E479" s="19">
        <v>0</v>
      </c>
      <c r="F479" s="128">
        <v>38400</v>
      </c>
      <c r="G479" s="127">
        <v>40000</v>
      </c>
      <c r="H479" s="128">
        <v>40000</v>
      </c>
      <c r="I479" s="19">
        <v>40000</v>
      </c>
      <c r="J479" s="5" t="s">
        <v>1960</v>
      </c>
      <c r="K479" s="338" t="s">
        <v>1958</v>
      </c>
      <c r="L479" s="8" t="s">
        <v>53</v>
      </c>
    </row>
    <row r="480" spans="1:12" s="53" customFormat="1" ht="21" customHeight="1">
      <c r="A480" s="31"/>
      <c r="B480" s="185" t="s">
        <v>1407</v>
      </c>
      <c r="C480" s="188" t="s">
        <v>1408</v>
      </c>
      <c r="D480" s="62"/>
      <c r="E480" s="27"/>
      <c r="F480" s="126"/>
      <c r="G480" s="133"/>
      <c r="H480" s="126"/>
      <c r="I480" s="27"/>
      <c r="J480" s="51" t="s">
        <v>1939</v>
      </c>
      <c r="K480" s="187" t="s">
        <v>1959</v>
      </c>
      <c r="L480" s="31"/>
    </row>
    <row r="481" spans="1:12" s="53" customFormat="1" ht="21" customHeight="1">
      <c r="A481" s="62"/>
      <c r="B481" s="46" t="s">
        <v>1409</v>
      </c>
      <c r="C481" s="46" t="s">
        <v>1410</v>
      </c>
      <c r="D481" s="62"/>
      <c r="E481" s="27"/>
      <c r="F481" s="43"/>
      <c r="G481" s="27"/>
      <c r="H481" s="43"/>
      <c r="I481" s="27"/>
      <c r="J481" s="37" t="s">
        <v>1294</v>
      </c>
      <c r="K481" s="187" t="s">
        <v>1992</v>
      </c>
      <c r="L481" s="31"/>
    </row>
    <row r="482" spans="1:12" s="53" customFormat="1" ht="21" customHeight="1">
      <c r="A482" s="62"/>
      <c r="B482" s="46"/>
      <c r="C482" s="46"/>
      <c r="D482" s="62"/>
      <c r="E482" s="27"/>
      <c r="F482" s="43"/>
      <c r="G482" s="27"/>
      <c r="H482" s="43"/>
      <c r="I482" s="27"/>
      <c r="K482" s="187" t="s">
        <v>1993</v>
      </c>
      <c r="L482" s="31"/>
    </row>
    <row r="483" spans="1:12" s="53" customFormat="1" ht="21" customHeight="1">
      <c r="A483" s="62"/>
      <c r="B483" s="46"/>
      <c r="C483" s="46"/>
      <c r="D483" s="406"/>
      <c r="E483" s="548"/>
      <c r="F483" s="354"/>
      <c r="G483" s="353"/>
      <c r="H483" s="354"/>
      <c r="I483" s="27"/>
      <c r="J483" s="51"/>
      <c r="K483" s="343" t="s">
        <v>1994</v>
      </c>
      <c r="L483" s="31"/>
    </row>
    <row r="484" spans="1:12" s="53" customFormat="1" ht="21" customHeight="1">
      <c r="A484" s="8">
        <v>12</v>
      </c>
      <c r="B484" s="265" t="s">
        <v>1411</v>
      </c>
      <c r="C484" s="477" t="s">
        <v>1412</v>
      </c>
      <c r="D484" s="20" t="s">
        <v>1413</v>
      </c>
      <c r="E484" s="19">
        <v>0</v>
      </c>
      <c r="F484" s="128">
        <v>25000</v>
      </c>
      <c r="G484" s="127">
        <v>25000</v>
      </c>
      <c r="H484" s="128">
        <v>25000</v>
      </c>
      <c r="I484" s="127">
        <v>25000</v>
      </c>
      <c r="J484" s="8" t="s">
        <v>1961</v>
      </c>
      <c r="K484" s="304" t="s">
        <v>1995</v>
      </c>
      <c r="L484" s="8" t="s">
        <v>53</v>
      </c>
    </row>
    <row r="485" spans="1:12" s="53" customFormat="1" ht="21" customHeight="1">
      <c r="A485" s="31"/>
      <c r="B485" s="185"/>
      <c r="C485" s="286"/>
      <c r="D485" s="30"/>
      <c r="E485" s="27"/>
      <c r="F485" s="126"/>
      <c r="G485" s="133"/>
      <c r="H485" s="126"/>
      <c r="I485" s="133"/>
      <c r="J485" s="31"/>
      <c r="K485" s="319" t="s">
        <v>1965</v>
      </c>
      <c r="L485" s="31"/>
    </row>
    <row r="486" spans="1:12" s="53" customFormat="1" ht="21" customHeight="1">
      <c r="A486" s="31"/>
      <c r="B486" s="185"/>
      <c r="C486" s="298" t="s">
        <v>1414</v>
      </c>
      <c r="D486" s="30" t="s">
        <v>1415</v>
      </c>
      <c r="E486" s="27"/>
      <c r="F486" s="43"/>
      <c r="G486" s="27"/>
      <c r="H486" s="43"/>
      <c r="I486" s="27"/>
      <c r="J486" s="30" t="s">
        <v>1962</v>
      </c>
      <c r="K486" s="319" t="s">
        <v>1996</v>
      </c>
      <c r="L486" s="31"/>
    </row>
    <row r="487" spans="1:12" s="53" customFormat="1" ht="21" customHeight="1">
      <c r="A487" s="14"/>
      <c r="B487" s="76"/>
      <c r="C487" s="76"/>
      <c r="D487" s="407"/>
      <c r="E487" s="548"/>
      <c r="F487" s="549"/>
      <c r="G487" s="548"/>
      <c r="H487" s="549"/>
      <c r="I487" s="71"/>
      <c r="J487" s="14" t="s">
        <v>1963</v>
      </c>
      <c r="K487" s="550" t="s">
        <v>1997</v>
      </c>
      <c r="L487" s="14"/>
    </row>
    <row r="488" spans="1:12" s="53" customFormat="1" ht="21" customHeight="1">
      <c r="A488" s="8">
        <v>13</v>
      </c>
      <c r="B488" s="265" t="s">
        <v>1416</v>
      </c>
      <c r="C488" s="304" t="s">
        <v>1414</v>
      </c>
      <c r="D488" s="207" t="s">
        <v>1417</v>
      </c>
      <c r="E488" s="19">
        <v>0</v>
      </c>
      <c r="F488" s="128">
        <v>10000</v>
      </c>
      <c r="G488" s="127">
        <v>10000</v>
      </c>
      <c r="H488" s="128">
        <v>10000</v>
      </c>
      <c r="I488" s="127">
        <v>10000</v>
      </c>
      <c r="J488" s="8" t="s">
        <v>1961</v>
      </c>
      <c r="K488" s="304" t="s">
        <v>1998</v>
      </c>
      <c r="L488" s="8" t="s">
        <v>53</v>
      </c>
    </row>
    <row r="489" spans="1:12" s="53" customFormat="1" ht="21" customHeight="1">
      <c r="A489" s="31"/>
      <c r="B489" s="185"/>
      <c r="C489" s="188" t="s">
        <v>1418</v>
      </c>
      <c r="D489" s="280" t="s">
        <v>1419</v>
      </c>
      <c r="E489" s="27"/>
      <c r="F489" s="43"/>
      <c r="G489" s="27"/>
      <c r="H489" s="43"/>
      <c r="I489" s="27"/>
      <c r="J489" s="30" t="s">
        <v>1962</v>
      </c>
      <c r="K489" s="53" t="s">
        <v>1999</v>
      </c>
      <c r="L489" s="31"/>
    </row>
    <row r="490" spans="1:12" s="53" customFormat="1" ht="21" customHeight="1">
      <c r="A490" s="31"/>
      <c r="B490" s="185"/>
      <c r="C490" s="188" t="s">
        <v>1420</v>
      </c>
      <c r="D490" s="280"/>
      <c r="E490" s="27"/>
      <c r="F490" s="43"/>
      <c r="G490" s="27"/>
      <c r="H490" s="43"/>
      <c r="I490" s="27"/>
      <c r="J490" s="31" t="s">
        <v>1963</v>
      </c>
      <c r="K490" s="319" t="s">
        <v>1431</v>
      </c>
      <c r="L490" s="31"/>
    </row>
    <row r="491" spans="1:12" s="53" customFormat="1" ht="21" customHeight="1">
      <c r="A491" s="14"/>
      <c r="B491" s="196"/>
      <c r="C491" s="76"/>
      <c r="D491" s="407"/>
      <c r="E491" s="71"/>
      <c r="F491" s="80"/>
      <c r="G491" s="71"/>
      <c r="H491" s="80"/>
      <c r="I491" s="71"/>
      <c r="J491" s="14"/>
      <c r="K491" s="550" t="s">
        <v>1432</v>
      </c>
      <c r="L491" s="14"/>
    </row>
    <row r="492" s="53" customFormat="1" ht="21" customHeight="1"/>
    <row r="493" s="53" customFormat="1" ht="21" customHeight="1"/>
    <row r="494" s="53" customFormat="1" ht="21" customHeight="1"/>
    <row r="495" spans="1:12" s="53" customFormat="1" ht="21" customHeight="1">
      <c r="A495" s="673" t="s">
        <v>2267</v>
      </c>
      <c r="B495" s="673"/>
      <c r="C495" s="673"/>
      <c r="D495" s="673"/>
      <c r="E495" s="673"/>
      <c r="F495" s="673"/>
      <c r="G495" s="673"/>
      <c r="H495" s="673"/>
      <c r="I495" s="673"/>
      <c r="J495" s="673"/>
      <c r="K495" s="673"/>
      <c r="L495" s="673"/>
    </row>
    <row r="496" spans="1:12" s="53" customFormat="1" ht="21" customHeight="1">
      <c r="A496" s="328"/>
      <c r="B496" s="329"/>
      <c r="C496" s="329"/>
      <c r="D496" s="329"/>
      <c r="E496" s="329"/>
      <c r="F496" s="329"/>
      <c r="G496" s="329"/>
      <c r="H496" s="329"/>
      <c r="I496" s="357"/>
      <c r="J496" s="329"/>
      <c r="K496" s="329"/>
      <c r="L496" s="267" t="s">
        <v>767</v>
      </c>
    </row>
    <row r="497" spans="1:12" s="53" customFormat="1" ht="21" customHeight="1">
      <c r="A497" s="412" t="s">
        <v>191</v>
      </c>
      <c r="B497" s="412"/>
      <c r="C497" s="246"/>
      <c r="D497" s="359"/>
      <c r="E497" s="245"/>
      <c r="F497" s="245"/>
      <c r="G497" s="245"/>
      <c r="H497" s="245"/>
      <c r="I497" s="364"/>
      <c r="J497" s="245"/>
      <c r="K497" s="359"/>
      <c r="L497" s="413"/>
    </row>
    <row r="498" spans="1:12" s="53" customFormat="1" ht="21" customHeight="1">
      <c r="A498" s="386" t="s">
        <v>743</v>
      </c>
      <c r="B498" s="386"/>
      <c r="C498" s="414"/>
      <c r="D498" s="414"/>
      <c r="E498" s="415"/>
      <c r="F498" s="415"/>
      <c r="G498" s="415"/>
      <c r="H498" s="415"/>
      <c r="I498" s="416"/>
      <c r="J498" s="415"/>
      <c r="K498" s="414"/>
      <c r="L498" s="417"/>
    </row>
    <row r="499" spans="1:12" s="53" customFormat="1" ht="21" customHeight="1">
      <c r="A499" s="5" t="s">
        <v>168</v>
      </c>
      <c r="B499" s="5" t="s">
        <v>37</v>
      </c>
      <c r="C499" s="8" t="s">
        <v>38</v>
      </c>
      <c r="D499" s="5" t="s">
        <v>39</v>
      </c>
      <c r="E499" s="731" t="s">
        <v>818</v>
      </c>
      <c r="F499" s="732"/>
      <c r="G499" s="732"/>
      <c r="H499" s="732"/>
      <c r="I499" s="733"/>
      <c r="J499" s="8" t="s">
        <v>171</v>
      </c>
      <c r="K499" s="7" t="s">
        <v>40</v>
      </c>
      <c r="L499" s="8" t="s">
        <v>54</v>
      </c>
    </row>
    <row r="500" spans="1:12" s="53" customFormat="1" ht="21" customHeight="1">
      <c r="A500" s="46"/>
      <c r="B500" s="46"/>
      <c r="C500" s="62"/>
      <c r="D500" s="51" t="s">
        <v>169</v>
      </c>
      <c r="E500" s="31">
        <v>2561</v>
      </c>
      <c r="F500" s="31">
        <v>2562</v>
      </c>
      <c r="G500" s="37">
        <v>2563</v>
      </c>
      <c r="H500" s="8">
        <v>2564</v>
      </c>
      <c r="I500" s="8">
        <v>2565</v>
      </c>
      <c r="J500" s="58" t="s">
        <v>172</v>
      </c>
      <c r="L500" s="31" t="s">
        <v>857</v>
      </c>
    </row>
    <row r="501" spans="1:12" s="53" customFormat="1" ht="21" customHeight="1">
      <c r="A501" s="76"/>
      <c r="B501" s="76"/>
      <c r="C501" s="208"/>
      <c r="D501" s="12"/>
      <c r="E501" s="14" t="s">
        <v>464</v>
      </c>
      <c r="F501" s="14" t="s">
        <v>464</v>
      </c>
      <c r="G501" s="12" t="s">
        <v>464</v>
      </c>
      <c r="H501" s="14" t="s">
        <v>464</v>
      </c>
      <c r="I501" s="14" t="s">
        <v>464</v>
      </c>
      <c r="J501" s="13"/>
      <c r="K501" s="83"/>
      <c r="L501" s="14"/>
    </row>
    <row r="502" spans="1:12" s="53" customFormat="1" ht="21" customHeight="1">
      <c r="A502" s="8">
        <v>14</v>
      </c>
      <c r="B502" s="207" t="s">
        <v>1421</v>
      </c>
      <c r="C502" s="46" t="s">
        <v>1422</v>
      </c>
      <c r="D502" s="62" t="s">
        <v>1417</v>
      </c>
      <c r="E502" s="19">
        <v>0</v>
      </c>
      <c r="F502" s="128">
        <v>13000</v>
      </c>
      <c r="G502" s="127">
        <v>13000</v>
      </c>
      <c r="H502" s="128">
        <v>13000</v>
      </c>
      <c r="I502" s="127">
        <v>13000</v>
      </c>
      <c r="J502" s="8" t="s">
        <v>1961</v>
      </c>
      <c r="K502" s="304" t="s">
        <v>1433</v>
      </c>
      <c r="L502" s="8" t="s">
        <v>53</v>
      </c>
    </row>
    <row r="503" spans="1:12" s="53" customFormat="1" ht="21" customHeight="1">
      <c r="A503" s="31"/>
      <c r="B503" s="46" t="s">
        <v>1423</v>
      </c>
      <c r="C503" s="46"/>
      <c r="D503" s="30" t="s">
        <v>1424</v>
      </c>
      <c r="E503" s="27"/>
      <c r="F503" s="43"/>
      <c r="G503" s="27"/>
      <c r="H503" s="43"/>
      <c r="I503" s="27"/>
      <c r="J503" s="30" t="s">
        <v>1962</v>
      </c>
      <c r="K503" s="53" t="s">
        <v>1434</v>
      </c>
      <c r="L503" s="62"/>
    </row>
    <row r="504" spans="1:12" s="53" customFormat="1" ht="21" customHeight="1">
      <c r="A504" s="31"/>
      <c r="B504" s="185" t="s">
        <v>1425</v>
      </c>
      <c r="C504" s="46"/>
      <c r="D504" s="280"/>
      <c r="E504" s="62"/>
      <c r="G504" s="62"/>
      <c r="I504" s="27"/>
      <c r="J504" s="31" t="s">
        <v>1294</v>
      </c>
      <c r="K504" s="319" t="s">
        <v>1431</v>
      </c>
      <c r="L504" s="62"/>
    </row>
    <row r="505" spans="1:12" s="53" customFormat="1" ht="21" customHeight="1">
      <c r="A505" s="31"/>
      <c r="C505" s="46"/>
      <c r="D505" s="406"/>
      <c r="E505" s="62"/>
      <c r="G505" s="62"/>
      <c r="I505" s="27"/>
      <c r="J505" s="208"/>
      <c r="K505" s="83" t="s">
        <v>1432</v>
      </c>
      <c r="L505" s="208"/>
    </row>
    <row r="506" spans="1:12" s="53" customFormat="1" ht="21" customHeight="1">
      <c r="A506" s="8">
        <v>15</v>
      </c>
      <c r="B506" s="61" t="s">
        <v>1426</v>
      </c>
      <c r="C506" s="201" t="s">
        <v>1427</v>
      </c>
      <c r="D506" s="207" t="s">
        <v>1417</v>
      </c>
      <c r="E506" s="19">
        <v>0</v>
      </c>
      <c r="F506" s="128">
        <v>22000</v>
      </c>
      <c r="G506" s="127">
        <v>22000</v>
      </c>
      <c r="H506" s="128">
        <v>22000</v>
      </c>
      <c r="I506" s="127">
        <v>22000</v>
      </c>
      <c r="J506" s="8" t="s">
        <v>1961</v>
      </c>
      <c r="K506" s="304" t="s">
        <v>1433</v>
      </c>
      <c r="L506" s="8" t="s">
        <v>53</v>
      </c>
    </row>
    <row r="507" spans="1:12" s="53" customFormat="1" ht="21" customHeight="1">
      <c r="A507" s="31"/>
      <c r="B507" s="46" t="s">
        <v>1428</v>
      </c>
      <c r="C507" s="46"/>
      <c r="D507" s="62" t="s">
        <v>1429</v>
      </c>
      <c r="E507" s="27"/>
      <c r="F507" s="43"/>
      <c r="G507" s="27"/>
      <c r="H507" s="43"/>
      <c r="I507" s="27"/>
      <c r="J507" s="30" t="s">
        <v>1962</v>
      </c>
      <c r="K507" s="53" t="s">
        <v>1434</v>
      </c>
      <c r="L507" s="62"/>
    </row>
    <row r="508" spans="1:12" s="53" customFormat="1" ht="21" customHeight="1">
      <c r="A508" s="31"/>
      <c r="B508" s="185"/>
      <c r="C508" s="46"/>
      <c r="D508" s="406" t="s">
        <v>1430</v>
      </c>
      <c r="E508" s="62"/>
      <c r="G508" s="62"/>
      <c r="I508" s="27"/>
      <c r="J508" s="31" t="s">
        <v>1294</v>
      </c>
      <c r="K508" s="319" t="s">
        <v>1431</v>
      </c>
      <c r="L508" s="62"/>
    </row>
    <row r="509" spans="1:12" s="53" customFormat="1" ht="21" customHeight="1">
      <c r="A509" s="14"/>
      <c r="B509" s="197"/>
      <c r="C509" s="76"/>
      <c r="D509" s="551"/>
      <c r="E509" s="208"/>
      <c r="F509" s="83"/>
      <c r="G509" s="208"/>
      <c r="H509" s="83"/>
      <c r="I509" s="71"/>
      <c r="J509" s="208"/>
      <c r="K509" s="83" t="s">
        <v>1432</v>
      </c>
      <c r="L509" s="208"/>
    </row>
    <row r="510" spans="1:12" s="53" customFormat="1" ht="21" customHeight="1">
      <c r="A510" s="8">
        <v>16</v>
      </c>
      <c r="B510" s="201" t="s">
        <v>1519</v>
      </c>
      <c r="C510" s="207" t="s">
        <v>1520</v>
      </c>
      <c r="D510" s="61" t="s">
        <v>1521</v>
      </c>
      <c r="E510" s="352">
        <f>+E513</f>
        <v>20000</v>
      </c>
      <c r="F510" s="352">
        <f>+F513</f>
        <v>20000</v>
      </c>
      <c r="G510" s="19">
        <v>0</v>
      </c>
      <c r="H510" s="19">
        <v>0</v>
      </c>
      <c r="I510" s="19">
        <v>0</v>
      </c>
      <c r="J510" s="6" t="s">
        <v>1964</v>
      </c>
      <c r="K510" s="61" t="s">
        <v>1707</v>
      </c>
      <c r="L510" s="213" t="s">
        <v>53</v>
      </c>
    </row>
    <row r="511" spans="1:12" s="53" customFormat="1" ht="21" customHeight="1">
      <c r="A511" s="62"/>
      <c r="B511" s="46"/>
      <c r="C511" s="62" t="s">
        <v>1523</v>
      </c>
      <c r="D511" s="186" t="s">
        <v>1524</v>
      </c>
      <c r="E511" s="70"/>
      <c r="F511" s="70"/>
      <c r="G511" s="70"/>
      <c r="H511" s="86"/>
      <c r="I511" s="62"/>
      <c r="J511" s="45" t="s">
        <v>269</v>
      </c>
      <c r="K511" s="53" t="s">
        <v>1956</v>
      </c>
      <c r="L511" s="31"/>
    </row>
    <row r="512" spans="1:12" s="53" customFormat="1" ht="21" customHeight="1">
      <c r="A512" s="62"/>
      <c r="B512" s="46"/>
      <c r="C512" s="62"/>
      <c r="D512" s="290"/>
      <c r="E512" s="353"/>
      <c r="F512" s="354"/>
      <c r="G512" s="353"/>
      <c r="H512" s="354"/>
      <c r="I512" s="208"/>
      <c r="J512" s="45"/>
      <c r="K512" s="53" t="s">
        <v>1965</v>
      </c>
      <c r="L512" s="31"/>
    </row>
    <row r="513" spans="1:12" s="53" customFormat="1" ht="21" customHeight="1">
      <c r="A513" s="5">
        <v>17</v>
      </c>
      <c r="B513" s="201" t="s">
        <v>1525</v>
      </c>
      <c r="C513" s="207" t="s">
        <v>1520</v>
      </c>
      <c r="D513" s="61" t="s">
        <v>1526</v>
      </c>
      <c r="E513" s="352">
        <v>20000</v>
      </c>
      <c r="F513" s="355">
        <v>20000</v>
      </c>
      <c r="G513" s="19">
        <v>0</v>
      </c>
      <c r="H513" s="19">
        <v>0</v>
      </c>
      <c r="I513" s="19">
        <v>0</v>
      </c>
      <c r="J513" s="8" t="s">
        <v>1964</v>
      </c>
      <c r="K513" s="207" t="s">
        <v>1707</v>
      </c>
      <c r="L513" s="213" t="s">
        <v>53</v>
      </c>
    </row>
    <row r="514" spans="1:12" s="53" customFormat="1" ht="21" customHeight="1">
      <c r="A514" s="46"/>
      <c r="B514" s="46"/>
      <c r="C514" s="62" t="s">
        <v>1523</v>
      </c>
      <c r="D514" s="186" t="s">
        <v>1527</v>
      </c>
      <c r="E514" s="70"/>
      <c r="F514" s="87"/>
      <c r="G514" s="88"/>
      <c r="H514" s="86"/>
      <c r="I514" s="62"/>
      <c r="J514" s="31" t="s">
        <v>269</v>
      </c>
      <c r="K514" s="62" t="s">
        <v>1956</v>
      </c>
      <c r="L514" s="31"/>
    </row>
    <row r="515" spans="1:12" s="53" customFormat="1" ht="21" customHeight="1">
      <c r="A515" s="76"/>
      <c r="B515" s="76"/>
      <c r="C515" s="208"/>
      <c r="D515" s="83"/>
      <c r="E515" s="208"/>
      <c r="F515" s="77"/>
      <c r="G515" s="83"/>
      <c r="H515" s="76"/>
      <c r="I515" s="208"/>
      <c r="J515" s="208"/>
      <c r="K515" s="208" t="s">
        <v>1965</v>
      </c>
      <c r="L515" s="208"/>
    </row>
    <row r="516" spans="1:12" s="53" customFormat="1" ht="21" customHeight="1">
      <c r="A516" s="8">
        <v>18</v>
      </c>
      <c r="B516" s="50" t="s">
        <v>1894</v>
      </c>
      <c r="C516" s="15" t="s">
        <v>1895</v>
      </c>
      <c r="D516" s="39" t="s">
        <v>1896</v>
      </c>
      <c r="E516" s="129">
        <v>100000</v>
      </c>
      <c r="F516" s="127">
        <v>100000</v>
      </c>
      <c r="G516" s="19">
        <v>0</v>
      </c>
      <c r="H516" s="19">
        <v>0</v>
      </c>
      <c r="I516" s="19">
        <v>0</v>
      </c>
      <c r="J516" s="8" t="s">
        <v>1966</v>
      </c>
      <c r="K516" s="15" t="s">
        <v>1968</v>
      </c>
      <c r="L516" s="8" t="s">
        <v>53</v>
      </c>
    </row>
    <row r="517" spans="1:12" s="53" customFormat="1" ht="21" customHeight="1">
      <c r="A517" s="31"/>
      <c r="B517" s="28"/>
      <c r="C517" s="22" t="s">
        <v>1897</v>
      </c>
      <c r="D517" s="29"/>
      <c r="E517" s="65"/>
      <c r="F517" s="133"/>
      <c r="G517" s="43"/>
      <c r="H517" s="27"/>
      <c r="I517" s="27"/>
      <c r="J517" s="31" t="s">
        <v>1967</v>
      </c>
      <c r="K517" s="22" t="s">
        <v>1969</v>
      </c>
      <c r="L517" s="31"/>
    </row>
    <row r="518" spans="1:12" s="53" customFormat="1" ht="21" customHeight="1">
      <c r="A518" s="14"/>
      <c r="B518" s="11"/>
      <c r="C518" s="9"/>
      <c r="D518" s="208"/>
      <c r="E518" s="89"/>
      <c r="F518" s="90"/>
      <c r="G518" s="91"/>
      <c r="H518" s="90"/>
      <c r="I518" s="208"/>
      <c r="J518" s="14"/>
      <c r="K518" s="9" t="s">
        <v>1434</v>
      </c>
      <c r="L518" s="14"/>
    </row>
    <row r="519" s="53" customFormat="1" ht="21" customHeight="1"/>
    <row r="520" s="53" customFormat="1" ht="21" customHeight="1"/>
    <row r="521" spans="1:12" ht="21" customHeight="1">
      <c r="A521" s="673" t="s">
        <v>2268</v>
      </c>
      <c r="B521" s="673"/>
      <c r="C521" s="673"/>
      <c r="D521" s="673"/>
      <c r="E521" s="673"/>
      <c r="F521" s="673"/>
      <c r="G521" s="673"/>
      <c r="H521" s="673"/>
      <c r="I521" s="673"/>
      <c r="J521" s="673"/>
      <c r="K521" s="673"/>
      <c r="L521" s="673"/>
    </row>
    <row r="522" spans="1:12" ht="21" customHeight="1">
      <c r="A522" s="244"/>
      <c r="B522" s="329"/>
      <c r="C522" s="329"/>
      <c r="D522" s="329"/>
      <c r="E522" s="329"/>
      <c r="F522" s="329"/>
      <c r="G522" s="329"/>
      <c r="H522" s="329"/>
      <c r="I522" s="357"/>
      <c r="J522" s="329"/>
      <c r="K522" s="329"/>
      <c r="L522" s="267" t="s">
        <v>767</v>
      </c>
    </row>
    <row r="523" spans="1:12" ht="21" customHeight="1">
      <c r="A523" s="328" t="s">
        <v>191</v>
      </c>
      <c r="B523" s="337"/>
      <c r="C523" s="337"/>
      <c r="D523" s="337"/>
      <c r="E523" s="244"/>
      <c r="F523" s="244"/>
      <c r="G523" s="244"/>
      <c r="H523" s="244"/>
      <c r="I523" s="409"/>
      <c r="J523" s="244"/>
      <c r="K523" s="337"/>
      <c r="L523" s="337"/>
    </row>
    <row r="524" spans="1:12" ht="21" customHeight="1">
      <c r="A524" s="386" t="s">
        <v>743</v>
      </c>
      <c r="B524" s="337"/>
      <c r="C524" s="337"/>
      <c r="D524" s="337"/>
      <c r="E524" s="244"/>
      <c r="F524" s="244"/>
      <c r="G524" s="244"/>
      <c r="H524" s="244"/>
      <c r="I524" s="409"/>
      <c r="J524" s="244"/>
      <c r="K524" s="337"/>
      <c r="L524" s="337"/>
    </row>
    <row r="525" spans="1:12" ht="21" customHeight="1">
      <c r="A525" s="5" t="s">
        <v>168</v>
      </c>
      <c r="B525" s="5" t="s">
        <v>37</v>
      </c>
      <c r="C525" s="8" t="s">
        <v>38</v>
      </c>
      <c r="D525" s="5" t="s">
        <v>39</v>
      </c>
      <c r="E525" s="731" t="s">
        <v>818</v>
      </c>
      <c r="F525" s="732"/>
      <c r="G525" s="732"/>
      <c r="H525" s="732"/>
      <c r="I525" s="733"/>
      <c r="J525" s="8" t="s">
        <v>171</v>
      </c>
      <c r="K525" s="7" t="s">
        <v>40</v>
      </c>
      <c r="L525" s="8" t="s">
        <v>54</v>
      </c>
    </row>
    <row r="526" spans="1:12" ht="21" customHeight="1">
      <c r="A526" s="46"/>
      <c r="B526" s="46"/>
      <c r="C526" s="62"/>
      <c r="D526" s="51" t="s">
        <v>169</v>
      </c>
      <c r="E526" s="31">
        <v>2561</v>
      </c>
      <c r="F526" s="31">
        <v>2562</v>
      </c>
      <c r="G526" s="37">
        <v>2563</v>
      </c>
      <c r="H526" s="8">
        <v>2564</v>
      </c>
      <c r="I526" s="8">
        <v>2565</v>
      </c>
      <c r="J526" s="58" t="s">
        <v>172</v>
      </c>
      <c r="K526" s="53"/>
      <c r="L526" s="31" t="s">
        <v>857</v>
      </c>
    </row>
    <row r="527" spans="1:12" ht="21" customHeight="1">
      <c r="A527" s="76"/>
      <c r="B527" s="76"/>
      <c r="C527" s="208"/>
      <c r="D527" s="12"/>
      <c r="E527" s="14" t="s">
        <v>464</v>
      </c>
      <c r="F527" s="14" t="s">
        <v>464</v>
      </c>
      <c r="G527" s="12" t="s">
        <v>464</v>
      </c>
      <c r="H527" s="14" t="s">
        <v>464</v>
      </c>
      <c r="I527" s="14" t="s">
        <v>464</v>
      </c>
      <c r="J527" s="13"/>
      <c r="K527" s="83"/>
      <c r="L527" s="14"/>
    </row>
    <row r="528" spans="1:12" ht="21" customHeight="1">
      <c r="A528" s="5">
        <v>19</v>
      </c>
      <c r="B528" s="201" t="s">
        <v>1986</v>
      </c>
      <c r="C528" s="207" t="s">
        <v>299</v>
      </c>
      <c r="D528" s="59" t="s">
        <v>301</v>
      </c>
      <c r="E528" s="127">
        <v>200000</v>
      </c>
      <c r="F528" s="127">
        <v>200000</v>
      </c>
      <c r="G528" s="127">
        <v>200000</v>
      </c>
      <c r="H528" s="127">
        <v>200000</v>
      </c>
      <c r="I528" s="127">
        <v>200000</v>
      </c>
      <c r="J528" s="8" t="s">
        <v>1985</v>
      </c>
      <c r="K528" s="201" t="s">
        <v>302</v>
      </c>
      <c r="L528" s="8" t="s">
        <v>53</v>
      </c>
    </row>
    <row r="529" spans="1:12" ht="21" customHeight="1">
      <c r="A529" s="51"/>
      <c r="B529" s="46" t="s">
        <v>1987</v>
      </c>
      <c r="C529" s="62" t="s">
        <v>300</v>
      </c>
      <c r="D529" s="51"/>
      <c r="E529" s="27"/>
      <c r="F529" s="27"/>
      <c r="G529" s="43"/>
      <c r="H529" s="27"/>
      <c r="I529" s="27"/>
      <c r="J529" s="31" t="s">
        <v>1939</v>
      </c>
      <c r="K529" s="46" t="s">
        <v>303</v>
      </c>
      <c r="L529" s="31"/>
    </row>
    <row r="530" spans="1:12" ht="21" customHeight="1">
      <c r="A530" s="5">
        <v>20</v>
      </c>
      <c r="B530" s="201" t="s">
        <v>34</v>
      </c>
      <c r="C530" s="207" t="s">
        <v>707</v>
      </c>
      <c r="D530" s="201" t="s">
        <v>15</v>
      </c>
      <c r="E530" s="127">
        <v>30000</v>
      </c>
      <c r="F530" s="127">
        <v>30000</v>
      </c>
      <c r="G530" s="128">
        <v>30000</v>
      </c>
      <c r="H530" s="127">
        <v>30000</v>
      </c>
      <c r="I530" s="127">
        <v>30000</v>
      </c>
      <c r="J530" s="8" t="s">
        <v>637</v>
      </c>
      <c r="K530" s="21" t="s">
        <v>709</v>
      </c>
      <c r="L530" s="8" t="s">
        <v>53</v>
      </c>
    </row>
    <row r="531" spans="1:12" ht="21" customHeight="1">
      <c r="A531" s="12"/>
      <c r="B531" s="76"/>
      <c r="C531" s="208" t="s">
        <v>708</v>
      </c>
      <c r="D531" s="76" t="s">
        <v>16</v>
      </c>
      <c r="E531" s="71"/>
      <c r="F531" s="71"/>
      <c r="G531" s="80"/>
      <c r="H531" s="71"/>
      <c r="I531" s="71"/>
      <c r="J531" s="14" t="s">
        <v>1970</v>
      </c>
      <c r="K531" s="79" t="s">
        <v>708</v>
      </c>
      <c r="L531" s="208"/>
    </row>
    <row r="532" spans="1:12" ht="21" customHeight="1">
      <c r="A532" s="5">
        <v>21</v>
      </c>
      <c r="B532" s="201" t="s">
        <v>318</v>
      </c>
      <c r="C532" s="207" t="s">
        <v>99</v>
      </c>
      <c r="D532" s="207" t="s">
        <v>318</v>
      </c>
      <c r="E532" s="129">
        <v>800000</v>
      </c>
      <c r="F532" s="127">
        <v>800000</v>
      </c>
      <c r="G532" s="52">
        <v>0</v>
      </c>
      <c r="H532" s="19">
        <v>0</v>
      </c>
      <c r="I532" s="19">
        <v>0</v>
      </c>
      <c r="J532" s="8" t="s">
        <v>728</v>
      </c>
      <c r="K532" s="53" t="s">
        <v>1973</v>
      </c>
      <c r="L532" s="8" t="s">
        <v>53</v>
      </c>
    </row>
    <row r="533" spans="1:12" ht="21" customHeight="1">
      <c r="A533" s="51"/>
      <c r="B533" s="46"/>
      <c r="C533" s="62"/>
      <c r="D533" s="30" t="s">
        <v>60</v>
      </c>
      <c r="E533" s="65"/>
      <c r="F533" s="133"/>
      <c r="G533" s="126"/>
      <c r="H533" s="133"/>
      <c r="I533" s="27"/>
      <c r="J533" s="31"/>
      <c r="K533" s="53" t="s">
        <v>1974</v>
      </c>
      <c r="L533" s="31"/>
    </row>
    <row r="534" spans="1:12" ht="21" customHeight="1">
      <c r="A534" s="12"/>
      <c r="B534" s="76"/>
      <c r="C534" s="208"/>
      <c r="D534" s="54" t="s">
        <v>1898</v>
      </c>
      <c r="E534" s="72"/>
      <c r="F534" s="71"/>
      <c r="G534" s="80"/>
      <c r="H534" s="71"/>
      <c r="I534" s="71"/>
      <c r="J534" s="14"/>
      <c r="K534" s="83"/>
      <c r="L534" s="14"/>
    </row>
    <row r="535" spans="1:12" ht="21" customHeight="1">
      <c r="A535" s="51">
        <v>22</v>
      </c>
      <c r="B535" s="46" t="s">
        <v>22</v>
      </c>
      <c r="C535" s="280" t="s">
        <v>99</v>
      </c>
      <c r="D535" s="46" t="s">
        <v>100</v>
      </c>
      <c r="E535" s="48">
        <v>350000</v>
      </c>
      <c r="F535" s="27">
        <v>350000</v>
      </c>
      <c r="G535" s="43">
        <v>0</v>
      </c>
      <c r="H535" s="27">
        <v>0</v>
      </c>
      <c r="I535" s="27">
        <v>0</v>
      </c>
      <c r="J535" s="31" t="s">
        <v>729</v>
      </c>
      <c r="K535" s="207" t="s">
        <v>1973</v>
      </c>
      <c r="L535" s="8" t="s">
        <v>53</v>
      </c>
    </row>
    <row r="536" spans="1:12" ht="21" customHeight="1">
      <c r="A536" s="51"/>
      <c r="B536" s="46"/>
      <c r="C536" s="280"/>
      <c r="D536" s="46"/>
      <c r="E536" s="48"/>
      <c r="F536" s="27"/>
      <c r="G536" s="43"/>
      <c r="H536" s="27"/>
      <c r="I536" s="27"/>
      <c r="J536" s="31" t="s">
        <v>1972</v>
      </c>
      <c r="K536" s="62" t="s">
        <v>1974</v>
      </c>
      <c r="L536" s="31"/>
    </row>
    <row r="537" spans="1:12" ht="21" customHeight="1">
      <c r="A537" s="51"/>
      <c r="B537" s="46"/>
      <c r="C537" s="208"/>
      <c r="D537" s="46"/>
      <c r="E537" s="48"/>
      <c r="F537" s="27"/>
      <c r="G537" s="43"/>
      <c r="H537" s="71"/>
      <c r="I537" s="27"/>
      <c r="J537" s="31" t="s">
        <v>1971</v>
      </c>
      <c r="K537" s="208"/>
      <c r="L537" s="14"/>
    </row>
    <row r="538" spans="1:12" ht="21" customHeight="1">
      <c r="A538" s="5">
        <v>23</v>
      </c>
      <c r="B538" s="201" t="s">
        <v>59</v>
      </c>
      <c r="C538" s="268" t="s">
        <v>99</v>
      </c>
      <c r="D538" s="201" t="s">
        <v>59</v>
      </c>
      <c r="E538" s="69">
        <v>1000000</v>
      </c>
      <c r="F538" s="19">
        <v>1000000</v>
      </c>
      <c r="G538" s="69">
        <v>0</v>
      </c>
      <c r="H538" s="69">
        <v>0</v>
      </c>
      <c r="I538" s="19">
        <v>0</v>
      </c>
      <c r="J538" s="8" t="s">
        <v>729</v>
      </c>
      <c r="K538" s="53" t="s">
        <v>1973</v>
      </c>
      <c r="L538" s="8" t="s">
        <v>53</v>
      </c>
    </row>
    <row r="539" spans="1:12" ht="21" customHeight="1">
      <c r="A539" s="12"/>
      <c r="B539" s="76" t="s">
        <v>41</v>
      </c>
      <c r="C539" s="208"/>
      <c r="D539" s="76" t="s">
        <v>146</v>
      </c>
      <c r="E539" s="72"/>
      <c r="F539" s="71"/>
      <c r="G539" s="80"/>
      <c r="H539" s="71"/>
      <c r="I539" s="71"/>
      <c r="J539" s="14" t="s">
        <v>730</v>
      </c>
      <c r="K539" s="53" t="s">
        <v>1974</v>
      </c>
      <c r="L539" s="14"/>
    </row>
    <row r="540" spans="1:12" ht="21" customHeight="1">
      <c r="A540" s="207">
        <v>24</v>
      </c>
      <c r="B540" s="265" t="s">
        <v>1975</v>
      </c>
      <c r="C540" s="265" t="s">
        <v>1231</v>
      </c>
      <c r="D540" s="265" t="s">
        <v>1232</v>
      </c>
      <c r="E540" s="19">
        <v>0</v>
      </c>
      <c r="F540" s="19">
        <v>0</v>
      </c>
      <c r="G540" s="19">
        <v>0</v>
      </c>
      <c r="H540" s="19">
        <v>0</v>
      </c>
      <c r="I540" s="552">
        <v>250000</v>
      </c>
      <c r="J540" s="8" t="s">
        <v>1977</v>
      </c>
      <c r="K540" s="207" t="s">
        <v>137</v>
      </c>
      <c r="L540" s="8" t="s">
        <v>53</v>
      </c>
    </row>
    <row r="541" spans="1:12" ht="21" customHeight="1">
      <c r="A541" s="62"/>
      <c r="B541" s="185" t="s">
        <v>1976</v>
      </c>
      <c r="C541" s="185" t="s">
        <v>1233</v>
      </c>
      <c r="D541" s="185" t="s">
        <v>1234</v>
      </c>
      <c r="E541" s="70"/>
      <c r="F541" s="70"/>
      <c r="G541" s="70"/>
      <c r="H541" s="86"/>
      <c r="I541" s="205"/>
      <c r="J541" s="31" t="s">
        <v>271</v>
      </c>
      <c r="K541" s="62" t="s">
        <v>1237</v>
      </c>
      <c r="L541" s="62"/>
    </row>
    <row r="542" spans="1:12" ht="21" customHeight="1">
      <c r="A542" s="62"/>
      <c r="B542" s="185"/>
      <c r="C542" s="185"/>
      <c r="D542" s="185" t="s">
        <v>1235</v>
      </c>
      <c r="E542" s="70"/>
      <c r="F542" s="70"/>
      <c r="G542" s="86"/>
      <c r="H542" s="86"/>
      <c r="I542" s="205"/>
      <c r="J542" s="31"/>
      <c r="K542" s="62" t="s">
        <v>1238</v>
      </c>
      <c r="L542" s="62"/>
    </row>
    <row r="543" spans="1:12" ht="21" customHeight="1">
      <c r="A543" s="208"/>
      <c r="B543" s="196"/>
      <c r="C543" s="196"/>
      <c r="D543" s="196" t="s">
        <v>1236</v>
      </c>
      <c r="E543" s="90"/>
      <c r="F543" s="90"/>
      <c r="G543" s="89"/>
      <c r="H543" s="89"/>
      <c r="I543" s="14"/>
      <c r="J543" s="14"/>
      <c r="K543" s="83"/>
      <c r="L543" s="208"/>
    </row>
    <row r="544" spans="1:12" ht="21" customHeight="1">
      <c r="A544" s="724" t="s">
        <v>2008</v>
      </c>
      <c r="B544" s="725"/>
      <c r="C544" s="725"/>
      <c r="D544" s="726"/>
      <c r="E544" s="169">
        <f>E405+E407+E410+E424+E428+E431+E434+E438+E450+E476+E479+E484+E488+E502+E506+E510+E513+E516+E528+E530+E532+E535+E538+E540</f>
        <v>3280000</v>
      </c>
      <c r="F544" s="169">
        <f>F405+F407+F410+F424+F428+F431+F434+F438+F450+F476+F479+F484+F488+F502+F506+F510+F513+F516+F528+F530+F532+F535+F538+F540</f>
        <v>3388400</v>
      </c>
      <c r="G544" s="169">
        <f>G405+G407+G410+G424+G428+G431+G434+G438+G450+G476+G479+G484+G488+G502+G506+G510+G513+G516+G528+G530+G532+G535+G538+G540</f>
        <v>440000</v>
      </c>
      <c r="H544" s="169">
        <f>H405+H407+H410+H424+H428+H431+H434+H438+H450+H476+H479+H484+H488+H502+H506+H510+H513+H516+H528+H530+H532+H535+H538+H540</f>
        <v>440000</v>
      </c>
      <c r="I544" s="169">
        <f>I405+I407+I410+I424+I428+I431+I434+I438+I450+I476+I479+I484+I488+I502+I506+I510+I513+I516+I528+I530+I532+I535+I538+I540</f>
        <v>690000</v>
      </c>
      <c r="J544" s="272"/>
      <c r="K544" s="323"/>
      <c r="L544" s="322"/>
    </row>
    <row r="545" spans="2:12" ht="21" customHeight="1">
      <c r="B545" s="186"/>
      <c r="C545" s="186"/>
      <c r="D545" s="186"/>
      <c r="E545" s="88"/>
      <c r="F545" s="88"/>
      <c r="G545" s="88"/>
      <c r="H545" s="88"/>
      <c r="I545" s="37"/>
      <c r="J545" s="37"/>
      <c r="K545" s="53"/>
      <c r="L545" s="53"/>
    </row>
    <row r="546" spans="2:12" ht="21" customHeight="1">
      <c r="B546" s="186"/>
      <c r="C546" s="186"/>
      <c r="D546" s="186"/>
      <c r="E546" s="88"/>
      <c r="F546" s="88"/>
      <c r="G546" s="88"/>
      <c r="H546" s="88"/>
      <c r="I546" s="37"/>
      <c r="J546" s="37"/>
      <c r="K546" s="53"/>
      <c r="L546" s="53"/>
    </row>
    <row r="547" spans="1:12" ht="21" customHeight="1">
      <c r="A547" s="673" t="s">
        <v>2269</v>
      </c>
      <c r="B547" s="673"/>
      <c r="C547" s="673"/>
      <c r="D547" s="673"/>
      <c r="E547" s="673"/>
      <c r="F547" s="673"/>
      <c r="G547" s="673"/>
      <c r="H547" s="673"/>
      <c r="I547" s="673"/>
      <c r="J547" s="673"/>
      <c r="K547" s="673"/>
      <c r="L547" s="673"/>
    </row>
    <row r="548" spans="1:12" ht="21" customHeight="1">
      <c r="A548" s="246"/>
      <c r="B548" s="246"/>
      <c r="C548" s="246"/>
      <c r="D548" s="246"/>
      <c r="E548" s="362"/>
      <c r="F548" s="362"/>
      <c r="G548" s="362"/>
      <c r="H548" s="362"/>
      <c r="I548" s="362"/>
      <c r="J548" s="247"/>
      <c r="K548" s="246"/>
      <c r="L548" s="267" t="s">
        <v>767</v>
      </c>
    </row>
    <row r="549" spans="1:12" ht="21" customHeight="1">
      <c r="A549" s="727" t="s">
        <v>35</v>
      </c>
      <c r="B549" s="727"/>
      <c r="C549" s="727"/>
      <c r="D549" s="727"/>
      <c r="E549" s="727"/>
      <c r="F549" s="727"/>
      <c r="G549" s="727"/>
      <c r="H549" s="727"/>
      <c r="I549" s="727"/>
      <c r="J549" s="727"/>
      <c r="K549" s="727"/>
      <c r="L549" s="727"/>
    </row>
    <row r="550" spans="1:12" ht="21" customHeight="1">
      <c r="A550" s="727" t="s">
        <v>985</v>
      </c>
      <c r="B550" s="727"/>
      <c r="C550" s="727"/>
      <c r="D550" s="727"/>
      <c r="E550" s="727"/>
      <c r="F550" s="727"/>
      <c r="G550" s="727"/>
      <c r="H550" s="727"/>
      <c r="I550" s="727"/>
      <c r="J550" s="727"/>
      <c r="K550" s="727"/>
      <c r="L550" s="727"/>
    </row>
    <row r="551" spans="1:12" ht="21" customHeight="1">
      <c r="A551" s="727" t="s">
        <v>36</v>
      </c>
      <c r="B551" s="727"/>
      <c r="C551" s="727"/>
      <c r="D551" s="727"/>
      <c r="E551" s="727"/>
      <c r="F551" s="727"/>
      <c r="G551" s="727"/>
      <c r="H551" s="727"/>
      <c r="I551" s="727"/>
      <c r="J551" s="727"/>
      <c r="K551" s="727"/>
      <c r="L551" s="727"/>
    </row>
    <row r="552" spans="1:12" ht="21" customHeight="1">
      <c r="A552" s="328" t="s">
        <v>854</v>
      </c>
      <c r="B552" s="358"/>
      <c r="C552" s="358"/>
      <c r="D552" s="359"/>
      <c r="E552" s="360"/>
      <c r="F552" s="361"/>
      <c r="G552" s="361"/>
      <c r="H552" s="329"/>
      <c r="I552" s="357"/>
      <c r="J552" s="329"/>
      <c r="K552" s="329"/>
      <c r="L552" s="245"/>
    </row>
    <row r="553" spans="1:12" ht="21" customHeight="1">
      <c r="A553" s="328" t="s">
        <v>847</v>
      </c>
      <c r="B553" s="337"/>
      <c r="C553" s="358"/>
      <c r="D553" s="729" t="s">
        <v>253</v>
      </c>
      <c r="E553" s="729"/>
      <c r="F553" s="729"/>
      <c r="G553" s="729"/>
      <c r="H553" s="729"/>
      <c r="I553" s="729"/>
      <c r="J553" s="729"/>
      <c r="K553" s="329"/>
      <c r="L553" s="245"/>
    </row>
    <row r="554" spans="1:12" ht="21" customHeight="1">
      <c r="A554" s="328" t="s">
        <v>191</v>
      </c>
      <c r="B554" s="186"/>
      <c r="C554" s="186"/>
      <c r="D554" s="186"/>
      <c r="E554" s="88"/>
      <c r="F554" s="88"/>
      <c r="G554" s="88"/>
      <c r="H554" s="88"/>
      <c r="I554" s="37"/>
      <c r="J554" s="37"/>
      <c r="K554" s="53"/>
      <c r="L554" s="53"/>
    </row>
    <row r="555" spans="1:12" ht="21" customHeight="1">
      <c r="A555" s="246" t="s">
        <v>2207</v>
      </c>
      <c r="B555" s="246"/>
      <c r="C555" s="246"/>
      <c r="D555" s="246"/>
      <c r="E555" s="247"/>
      <c r="F555" s="247"/>
      <c r="G555" s="247"/>
      <c r="H555" s="247"/>
      <c r="I555" s="247"/>
      <c r="J555" s="247"/>
      <c r="K555" s="246"/>
      <c r="L555" s="337"/>
    </row>
    <row r="556" spans="1:12" ht="21" customHeight="1">
      <c r="A556" s="281" t="s">
        <v>168</v>
      </c>
      <c r="B556" s="282" t="s">
        <v>37</v>
      </c>
      <c r="C556" s="184" t="s">
        <v>38</v>
      </c>
      <c r="D556" s="281" t="s">
        <v>39</v>
      </c>
      <c r="E556" s="724" t="s">
        <v>818</v>
      </c>
      <c r="F556" s="725"/>
      <c r="G556" s="725"/>
      <c r="H556" s="725"/>
      <c r="I556" s="726"/>
      <c r="J556" s="282" t="s">
        <v>171</v>
      </c>
      <c r="K556" s="184" t="s">
        <v>40</v>
      </c>
      <c r="L556" s="282" t="s">
        <v>54</v>
      </c>
    </row>
    <row r="557" spans="1:12" ht="21" customHeight="1">
      <c r="A557" s="340"/>
      <c r="B557" s="341"/>
      <c r="C557" s="57"/>
      <c r="D557" s="51" t="s">
        <v>169</v>
      </c>
      <c r="E557" s="58">
        <v>2561</v>
      </c>
      <c r="F557" s="58">
        <v>2562</v>
      </c>
      <c r="G557" s="38">
        <v>2563</v>
      </c>
      <c r="H557" s="282">
        <v>2564</v>
      </c>
      <c r="I557" s="282">
        <v>2565</v>
      </c>
      <c r="J557" s="58" t="s">
        <v>172</v>
      </c>
      <c r="K557" s="57"/>
      <c r="L557" s="58" t="s">
        <v>857</v>
      </c>
    </row>
    <row r="558" spans="1:12" ht="21" customHeight="1">
      <c r="A558" s="76"/>
      <c r="B558" s="208"/>
      <c r="C558" s="83"/>
      <c r="D558" s="12"/>
      <c r="E558" s="14" t="s">
        <v>464</v>
      </c>
      <c r="F558" s="14" t="s">
        <v>464</v>
      </c>
      <c r="G558" s="12" t="s">
        <v>464</v>
      </c>
      <c r="H558" s="14" t="s">
        <v>464</v>
      </c>
      <c r="I558" s="14" t="s">
        <v>464</v>
      </c>
      <c r="J558" s="13"/>
      <c r="K558" s="83"/>
      <c r="L558" s="14"/>
    </row>
    <row r="559" spans="1:12" ht="21" customHeight="1">
      <c r="A559" s="213">
        <v>1</v>
      </c>
      <c r="B559" s="307" t="s">
        <v>215</v>
      </c>
      <c r="C559" s="315" t="s">
        <v>200</v>
      </c>
      <c r="D559" s="307" t="s">
        <v>257</v>
      </c>
      <c r="E559" s="250">
        <v>150000</v>
      </c>
      <c r="F559" s="250">
        <v>150000</v>
      </c>
      <c r="G559" s="19">
        <v>100000</v>
      </c>
      <c r="H559" s="19">
        <v>100000</v>
      </c>
      <c r="I559" s="19">
        <v>100000</v>
      </c>
      <c r="J559" s="213" t="s">
        <v>276</v>
      </c>
      <c r="K559" s="307" t="s">
        <v>1953</v>
      </c>
      <c r="L559" s="213" t="s">
        <v>53</v>
      </c>
    </row>
    <row r="560" spans="1:12" ht="21" customHeight="1">
      <c r="A560" s="222"/>
      <c r="B560" s="299" t="s">
        <v>216</v>
      </c>
      <c r="C560" s="313" t="s">
        <v>899</v>
      </c>
      <c r="D560" s="299" t="s">
        <v>41</v>
      </c>
      <c r="E560" s="366"/>
      <c r="F560" s="366"/>
      <c r="G560" s="43"/>
      <c r="H560" s="27"/>
      <c r="I560" s="27"/>
      <c r="J560" s="222" t="s">
        <v>1742</v>
      </c>
      <c r="K560" s="299" t="s">
        <v>1954</v>
      </c>
      <c r="L560" s="222"/>
    </row>
    <row r="561" spans="1:12" ht="21" customHeight="1">
      <c r="A561" s="231"/>
      <c r="B561" s="252"/>
      <c r="C561" s="335"/>
      <c r="D561" s="252"/>
      <c r="E561" s="236"/>
      <c r="F561" s="236"/>
      <c r="G561" s="237"/>
      <c r="H561" s="236"/>
      <c r="I561" s="236"/>
      <c r="J561" s="231"/>
      <c r="K561" s="252" t="s">
        <v>29</v>
      </c>
      <c r="L561" s="231"/>
    </row>
    <row r="562" spans="1:12" ht="21" customHeight="1">
      <c r="A562" s="724" t="s">
        <v>1978</v>
      </c>
      <c r="B562" s="725"/>
      <c r="C562" s="725"/>
      <c r="D562" s="726"/>
      <c r="E562" s="169">
        <f>E559</f>
        <v>150000</v>
      </c>
      <c r="F562" s="169">
        <f>F559</f>
        <v>150000</v>
      </c>
      <c r="G562" s="169">
        <f>G559</f>
        <v>100000</v>
      </c>
      <c r="H562" s="169">
        <f>H559</f>
        <v>100000</v>
      </c>
      <c r="I562" s="169">
        <f>I559</f>
        <v>100000</v>
      </c>
      <c r="J562" s="272"/>
      <c r="K562" s="323"/>
      <c r="L562" s="322"/>
    </row>
    <row r="563" spans="2:12" ht="21" customHeight="1">
      <c r="B563" s="186"/>
      <c r="C563" s="186"/>
      <c r="D563" s="186"/>
      <c r="E563" s="88"/>
      <c r="F563" s="88"/>
      <c r="G563" s="88"/>
      <c r="H563" s="88"/>
      <c r="I563" s="37"/>
      <c r="J563" s="37"/>
      <c r="K563" s="53"/>
      <c r="L563" s="53"/>
    </row>
    <row r="564" spans="2:12" ht="21" customHeight="1">
      <c r="B564" s="186"/>
      <c r="C564" s="186"/>
      <c r="D564" s="186"/>
      <c r="E564" s="88"/>
      <c r="F564" s="88"/>
      <c r="G564" s="88"/>
      <c r="H564" s="88"/>
      <c r="I564" s="37"/>
      <c r="J564" s="37"/>
      <c r="K564" s="53"/>
      <c r="L564" s="53"/>
    </row>
    <row r="565" spans="2:12" ht="21" customHeight="1">
      <c r="B565" s="186"/>
      <c r="C565" s="186"/>
      <c r="D565" s="186"/>
      <c r="E565" s="88"/>
      <c r="F565" s="88"/>
      <c r="G565" s="88"/>
      <c r="H565" s="88"/>
      <c r="I565" s="37"/>
      <c r="J565" s="37"/>
      <c r="K565" s="53"/>
      <c r="L565" s="53"/>
    </row>
    <row r="566" spans="2:12" ht="21" customHeight="1">
      <c r="B566" s="186"/>
      <c r="C566" s="186"/>
      <c r="D566" s="186"/>
      <c r="E566" s="88"/>
      <c r="F566" s="88"/>
      <c r="G566" s="88"/>
      <c r="H566" s="88"/>
      <c r="I566" s="37"/>
      <c r="J566" s="37"/>
      <c r="K566" s="53"/>
      <c r="L566" s="53"/>
    </row>
    <row r="567" spans="2:12" ht="21" customHeight="1">
      <c r="B567" s="186"/>
      <c r="C567" s="186"/>
      <c r="D567" s="186"/>
      <c r="E567" s="88"/>
      <c r="F567" s="88"/>
      <c r="G567" s="88"/>
      <c r="H567" s="88"/>
      <c r="I567" s="37"/>
      <c r="J567" s="37"/>
      <c r="K567" s="53"/>
      <c r="L567" s="53"/>
    </row>
    <row r="568" spans="2:12" ht="21" customHeight="1">
      <c r="B568" s="186"/>
      <c r="C568" s="186"/>
      <c r="D568" s="186"/>
      <c r="E568" s="88"/>
      <c r="F568" s="88"/>
      <c r="G568" s="88"/>
      <c r="H568" s="88"/>
      <c r="I568" s="37"/>
      <c r="J568" s="37"/>
      <c r="K568" s="53"/>
      <c r="L568" s="53"/>
    </row>
    <row r="569" spans="2:12" ht="21" customHeight="1">
      <c r="B569" s="186"/>
      <c r="C569" s="186"/>
      <c r="D569" s="186"/>
      <c r="E569" s="88"/>
      <c r="F569" s="88"/>
      <c r="G569" s="88"/>
      <c r="H569" s="88"/>
      <c r="I569" s="37"/>
      <c r="J569" s="37"/>
      <c r="K569" s="53"/>
      <c r="L569" s="53"/>
    </row>
    <row r="570" spans="2:12" ht="21" customHeight="1">
      <c r="B570" s="186"/>
      <c r="C570" s="186"/>
      <c r="D570" s="186"/>
      <c r="E570" s="88"/>
      <c r="F570" s="88"/>
      <c r="G570" s="88"/>
      <c r="H570" s="88"/>
      <c r="I570" s="37"/>
      <c r="J570" s="37"/>
      <c r="K570" s="53"/>
      <c r="L570" s="53"/>
    </row>
    <row r="571" spans="2:12" ht="21" customHeight="1">
      <c r="B571" s="186"/>
      <c r="C571" s="186"/>
      <c r="D571" s="186"/>
      <c r="E571" s="88"/>
      <c r="F571" s="88"/>
      <c r="G571" s="88"/>
      <c r="H571" s="88"/>
      <c r="I571" s="37"/>
      <c r="J571" s="37"/>
      <c r="K571" s="53"/>
      <c r="L571" s="53"/>
    </row>
    <row r="572" spans="2:12" ht="21" customHeight="1">
      <c r="B572" s="186"/>
      <c r="C572" s="186"/>
      <c r="D572" s="186"/>
      <c r="E572" s="88"/>
      <c r="F572" s="88"/>
      <c r="G572" s="88"/>
      <c r="H572" s="88"/>
      <c r="I572" s="37"/>
      <c r="J572" s="37"/>
      <c r="K572" s="53"/>
      <c r="L572" s="53"/>
    </row>
    <row r="573" spans="1:12" ht="21" customHeight="1">
      <c r="A573" s="673" t="s">
        <v>2270</v>
      </c>
      <c r="B573" s="673"/>
      <c r="C573" s="673"/>
      <c r="D573" s="673"/>
      <c r="E573" s="673"/>
      <c r="F573" s="673"/>
      <c r="G573" s="673"/>
      <c r="H573" s="673"/>
      <c r="I573" s="673"/>
      <c r="J573" s="673"/>
      <c r="K573" s="673"/>
      <c r="L573" s="673"/>
    </row>
    <row r="574" spans="1:12" ht="21" customHeight="1">
      <c r="A574" s="328"/>
      <c r="B574" s="329"/>
      <c r="C574" s="329"/>
      <c r="D574" s="329"/>
      <c r="E574" s="329"/>
      <c r="F574" s="329"/>
      <c r="G574" s="329"/>
      <c r="H574" s="329"/>
      <c r="I574" s="357"/>
      <c r="J574" s="329"/>
      <c r="K574" s="329"/>
      <c r="L574" s="267" t="s">
        <v>767</v>
      </c>
    </row>
    <row r="575" spans="1:12" ht="21" customHeight="1">
      <c r="A575" s="727" t="s">
        <v>35</v>
      </c>
      <c r="B575" s="727"/>
      <c r="C575" s="727"/>
      <c r="D575" s="727"/>
      <c r="E575" s="727"/>
      <c r="F575" s="727"/>
      <c r="G575" s="727"/>
      <c r="H575" s="727"/>
      <c r="I575" s="727"/>
      <c r="J575" s="727"/>
      <c r="K575" s="727"/>
      <c r="L575" s="727"/>
    </row>
    <row r="576" spans="1:12" ht="21" customHeight="1">
      <c r="A576" s="727" t="s">
        <v>985</v>
      </c>
      <c r="B576" s="727"/>
      <c r="C576" s="727"/>
      <c r="D576" s="727"/>
      <c r="E576" s="727"/>
      <c r="F576" s="727"/>
      <c r="G576" s="727"/>
      <c r="H576" s="727"/>
      <c r="I576" s="727"/>
      <c r="J576" s="727"/>
      <c r="K576" s="727"/>
      <c r="L576" s="727"/>
    </row>
    <row r="577" spans="1:12" ht="21" customHeight="1">
      <c r="A577" s="727" t="s">
        <v>36</v>
      </c>
      <c r="B577" s="727"/>
      <c r="C577" s="727"/>
      <c r="D577" s="727"/>
      <c r="E577" s="727"/>
      <c r="F577" s="727"/>
      <c r="G577" s="727"/>
      <c r="H577" s="727"/>
      <c r="I577" s="727"/>
      <c r="J577" s="727"/>
      <c r="K577" s="727"/>
      <c r="L577" s="727"/>
    </row>
    <row r="578" spans="1:12" ht="21" customHeight="1">
      <c r="A578" s="328" t="s">
        <v>1899</v>
      </c>
      <c r="B578" s="358"/>
      <c r="C578" s="358"/>
      <c r="D578" s="359"/>
      <c r="E578" s="360"/>
      <c r="F578" s="361"/>
      <c r="G578" s="361"/>
      <c r="H578" s="361"/>
      <c r="I578" s="362"/>
      <c r="J578" s="245"/>
      <c r="K578" s="359"/>
      <c r="L578" s="245"/>
    </row>
    <row r="579" spans="1:12" ht="21" customHeight="1">
      <c r="A579" s="328" t="s">
        <v>847</v>
      </c>
      <c r="B579" s="337"/>
      <c r="C579" s="358"/>
      <c r="D579" s="729" t="s">
        <v>1900</v>
      </c>
      <c r="E579" s="729"/>
      <c r="F579" s="729"/>
      <c r="G579" s="729"/>
      <c r="H579" s="729"/>
      <c r="I579" s="729"/>
      <c r="J579" s="729"/>
      <c r="K579" s="729"/>
      <c r="L579" s="359"/>
    </row>
    <row r="580" spans="1:12" ht="21" customHeight="1">
      <c r="A580" s="328"/>
      <c r="B580" s="337"/>
      <c r="C580" s="358"/>
      <c r="D580" s="729" t="s">
        <v>1901</v>
      </c>
      <c r="E580" s="729"/>
      <c r="F580" s="729"/>
      <c r="G580" s="729"/>
      <c r="H580" s="729"/>
      <c r="I580" s="729"/>
      <c r="J580" s="729"/>
      <c r="K580" s="729"/>
      <c r="L580" s="359"/>
    </row>
    <row r="581" spans="1:12" ht="21" customHeight="1">
      <c r="A581" s="328"/>
      <c r="B581" s="337"/>
      <c r="C581" s="358"/>
      <c r="D581" s="729" t="s">
        <v>1902</v>
      </c>
      <c r="E581" s="729"/>
      <c r="F581" s="729"/>
      <c r="G581" s="729"/>
      <c r="H581" s="363"/>
      <c r="I581" s="364"/>
      <c r="J581" s="245"/>
      <c r="K581" s="359"/>
      <c r="L581" s="359"/>
    </row>
    <row r="582" spans="1:10" s="337" customFormat="1" ht="21" customHeight="1">
      <c r="A582" s="328" t="s">
        <v>191</v>
      </c>
      <c r="E582" s="244"/>
      <c r="F582" s="244"/>
      <c r="G582" s="244"/>
      <c r="H582" s="244"/>
      <c r="I582" s="409"/>
      <c r="J582" s="244"/>
    </row>
    <row r="583" spans="1:11" s="337" customFormat="1" ht="21" customHeight="1">
      <c r="A583" s="246" t="s">
        <v>2208</v>
      </c>
      <c r="B583" s="246"/>
      <c r="C583" s="246"/>
      <c r="D583" s="246"/>
      <c r="E583" s="247"/>
      <c r="F583" s="247"/>
      <c r="G583" s="247"/>
      <c r="H583" s="247"/>
      <c r="I583" s="362"/>
      <c r="J583" s="247"/>
      <c r="K583" s="246"/>
    </row>
    <row r="584" spans="1:12" ht="21" customHeight="1">
      <c r="A584" s="5" t="s">
        <v>168</v>
      </c>
      <c r="B584" s="5" t="s">
        <v>37</v>
      </c>
      <c r="C584" s="8" t="s">
        <v>38</v>
      </c>
      <c r="D584" s="5" t="s">
        <v>39</v>
      </c>
      <c r="E584" s="731" t="s">
        <v>818</v>
      </c>
      <c r="F584" s="732"/>
      <c r="G584" s="732"/>
      <c r="H584" s="732"/>
      <c r="I584" s="733"/>
      <c r="J584" s="8" t="s">
        <v>171</v>
      </c>
      <c r="K584" s="7" t="s">
        <v>40</v>
      </c>
      <c r="L584" s="8" t="s">
        <v>54</v>
      </c>
    </row>
    <row r="585" spans="1:12" ht="21" customHeight="1">
      <c r="A585" s="46"/>
      <c r="B585" s="46"/>
      <c r="C585" s="62"/>
      <c r="D585" s="51" t="s">
        <v>169</v>
      </c>
      <c r="E585" s="31">
        <v>2561</v>
      </c>
      <c r="F585" s="31">
        <v>2562</v>
      </c>
      <c r="G585" s="37">
        <v>2563</v>
      </c>
      <c r="H585" s="8">
        <v>2564</v>
      </c>
      <c r="I585" s="8">
        <v>2565</v>
      </c>
      <c r="J585" s="58" t="s">
        <v>172</v>
      </c>
      <c r="K585" s="53"/>
      <c r="L585" s="31" t="s">
        <v>857</v>
      </c>
    </row>
    <row r="586" spans="1:12" ht="21" customHeight="1">
      <c r="A586" s="76"/>
      <c r="B586" s="76"/>
      <c r="C586" s="208"/>
      <c r="D586" s="12"/>
      <c r="E586" s="14" t="s">
        <v>464</v>
      </c>
      <c r="F586" s="14" t="s">
        <v>464</v>
      </c>
      <c r="G586" s="12" t="s">
        <v>464</v>
      </c>
      <c r="H586" s="14" t="s">
        <v>464</v>
      </c>
      <c r="I586" s="14" t="s">
        <v>464</v>
      </c>
      <c r="J586" s="13"/>
      <c r="K586" s="83"/>
      <c r="L586" s="14"/>
    </row>
    <row r="587" spans="1:12" ht="21" customHeight="1">
      <c r="A587" s="207">
        <v>1</v>
      </c>
      <c r="B587" s="265" t="s">
        <v>47</v>
      </c>
      <c r="C587" s="268" t="s">
        <v>188</v>
      </c>
      <c r="D587" s="287" t="s">
        <v>296</v>
      </c>
      <c r="E587" s="65">
        <v>30000</v>
      </c>
      <c r="F587" s="19">
        <v>30000</v>
      </c>
      <c r="G587" s="43">
        <v>0</v>
      </c>
      <c r="H587" s="48">
        <v>0</v>
      </c>
      <c r="I587" s="48">
        <v>0</v>
      </c>
      <c r="J587" s="30" t="s">
        <v>711</v>
      </c>
      <c r="K587" s="62" t="s">
        <v>52</v>
      </c>
      <c r="L587" s="8" t="s">
        <v>861</v>
      </c>
    </row>
    <row r="588" spans="1:12" ht="21" customHeight="1">
      <c r="A588" s="62"/>
      <c r="B588" s="186"/>
      <c r="C588" s="280" t="s">
        <v>156</v>
      </c>
      <c r="D588" s="186"/>
      <c r="E588" s="65"/>
      <c r="F588" s="27"/>
      <c r="G588" s="43"/>
      <c r="H588" s="48"/>
      <c r="I588" s="48"/>
      <c r="J588" s="31" t="s">
        <v>2011</v>
      </c>
      <c r="K588" s="62"/>
      <c r="L588" s="31" t="s">
        <v>862</v>
      </c>
    </row>
    <row r="589" spans="1:12" ht="21" customHeight="1">
      <c r="A589" s="208"/>
      <c r="B589" s="186"/>
      <c r="C589" s="407"/>
      <c r="D589" s="186"/>
      <c r="E589" s="48"/>
      <c r="F589" s="71"/>
      <c r="G589" s="43"/>
      <c r="H589" s="48"/>
      <c r="I589" s="48"/>
      <c r="J589" s="14" t="s">
        <v>2010</v>
      </c>
      <c r="K589" s="62"/>
      <c r="L589" s="45"/>
    </row>
    <row r="590" spans="1:12" ht="21" customHeight="1">
      <c r="A590" s="207">
        <v>2</v>
      </c>
      <c r="B590" s="268" t="s">
        <v>405</v>
      </c>
      <c r="C590" s="287" t="s">
        <v>188</v>
      </c>
      <c r="D590" s="265" t="s">
        <v>297</v>
      </c>
      <c r="E590" s="129">
        <v>30000</v>
      </c>
      <c r="F590" s="19">
        <v>30000</v>
      </c>
      <c r="G590" s="52">
        <v>0</v>
      </c>
      <c r="H590" s="69">
        <v>0</v>
      </c>
      <c r="I590" s="69">
        <v>0</v>
      </c>
      <c r="J590" s="30" t="s">
        <v>711</v>
      </c>
      <c r="K590" s="207" t="s">
        <v>52</v>
      </c>
      <c r="L590" s="8" t="s">
        <v>861</v>
      </c>
    </row>
    <row r="591" spans="1:12" ht="21" customHeight="1">
      <c r="A591" s="62"/>
      <c r="B591" s="280"/>
      <c r="C591" s="185" t="s">
        <v>156</v>
      </c>
      <c r="D591" s="185" t="s">
        <v>46</v>
      </c>
      <c r="E591" s="48"/>
      <c r="F591" s="27"/>
      <c r="G591" s="43"/>
      <c r="H591" s="48"/>
      <c r="I591" s="27"/>
      <c r="J591" s="31" t="s">
        <v>2011</v>
      </c>
      <c r="K591" s="62"/>
      <c r="L591" s="31" t="s">
        <v>862</v>
      </c>
    </row>
    <row r="592" spans="1:12" ht="21" customHeight="1">
      <c r="A592" s="208"/>
      <c r="B592" s="407"/>
      <c r="C592" s="196"/>
      <c r="D592" s="196"/>
      <c r="E592" s="72"/>
      <c r="F592" s="71"/>
      <c r="G592" s="80"/>
      <c r="H592" s="72"/>
      <c r="I592" s="71"/>
      <c r="J592" s="14" t="s">
        <v>2010</v>
      </c>
      <c r="K592" s="208"/>
      <c r="L592" s="68"/>
    </row>
    <row r="593" spans="1:12" ht="21" customHeight="1">
      <c r="A593" s="207">
        <v>3</v>
      </c>
      <c r="B593" s="207" t="s">
        <v>450</v>
      </c>
      <c r="C593" s="318" t="s">
        <v>417</v>
      </c>
      <c r="D593" s="201" t="s">
        <v>419</v>
      </c>
      <c r="E593" s="19">
        <v>10000</v>
      </c>
      <c r="F593" s="64">
        <v>10000</v>
      </c>
      <c r="G593" s="52">
        <v>0</v>
      </c>
      <c r="H593" s="19">
        <v>10000</v>
      </c>
      <c r="I593" s="64"/>
      <c r="J593" s="30" t="s">
        <v>711</v>
      </c>
      <c r="K593" s="61" t="s">
        <v>422</v>
      </c>
      <c r="L593" s="8" t="s">
        <v>861</v>
      </c>
    </row>
    <row r="594" spans="1:12" ht="21" customHeight="1">
      <c r="A594" s="62"/>
      <c r="B594" s="62" t="s">
        <v>451</v>
      </c>
      <c r="C594" s="53" t="s">
        <v>418</v>
      </c>
      <c r="D594" s="46" t="s">
        <v>420</v>
      </c>
      <c r="E594" s="48"/>
      <c r="F594" s="27"/>
      <c r="G594" s="43"/>
      <c r="H594" s="27"/>
      <c r="I594" s="135"/>
      <c r="J594" s="31" t="s">
        <v>2011</v>
      </c>
      <c r="K594" s="53" t="s">
        <v>418</v>
      </c>
      <c r="L594" s="31" t="s">
        <v>862</v>
      </c>
    </row>
    <row r="595" spans="1:12" ht="21" customHeight="1">
      <c r="A595" s="208"/>
      <c r="B595" s="208"/>
      <c r="C595" s="83"/>
      <c r="D595" s="76" t="s">
        <v>421</v>
      </c>
      <c r="E595" s="14"/>
      <c r="F595" s="68"/>
      <c r="G595" s="63"/>
      <c r="H595" s="14"/>
      <c r="I595" s="209"/>
      <c r="J595" s="14" t="s">
        <v>2010</v>
      </c>
      <c r="K595" s="83"/>
      <c r="L595" s="208"/>
    </row>
    <row r="596" spans="1:12" ht="21" customHeight="1">
      <c r="A596" s="207">
        <v>4</v>
      </c>
      <c r="B596" s="207" t="s">
        <v>358</v>
      </c>
      <c r="C596" s="61" t="s">
        <v>430</v>
      </c>
      <c r="D596" s="201" t="s">
        <v>358</v>
      </c>
      <c r="E596" s="19">
        <v>30000</v>
      </c>
      <c r="F596" s="64">
        <v>30000</v>
      </c>
      <c r="G596" s="52">
        <v>0</v>
      </c>
      <c r="H596" s="19">
        <v>0</v>
      </c>
      <c r="I596" s="64">
        <v>0</v>
      </c>
      <c r="J596" s="248" t="s">
        <v>618</v>
      </c>
      <c r="K596" s="207" t="s">
        <v>331</v>
      </c>
      <c r="L596" s="8" t="s">
        <v>861</v>
      </c>
    </row>
    <row r="597" spans="1:12" ht="21" customHeight="1">
      <c r="A597" s="62"/>
      <c r="B597" s="62" t="s">
        <v>359</v>
      </c>
      <c r="C597" s="53" t="s">
        <v>431</v>
      </c>
      <c r="D597" s="46" t="s">
        <v>359</v>
      </c>
      <c r="E597" s="48"/>
      <c r="F597" s="27"/>
      <c r="G597" s="43"/>
      <c r="H597" s="27"/>
      <c r="I597" s="135"/>
      <c r="J597" s="249" t="s">
        <v>619</v>
      </c>
      <c r="K597" s="62" t="s">
        <v>332</v>
      </c>
      <c r="L597" s="31" t="s">
        <v>862</v>
      </c>
    </row>
    <row r="598" spans="1:12" ht="21" customHeight="1">
      <c r="A598" s="208"/>
      <c r="B598" s="208"/>
      <c r="C598" s="83" t="s">
        <v>429</v>
      </c>
      <c r="D598" s="76"/>
      <c r="E598" s="14"/>
      <c r="F598" s="68"/>
      <c r="G598" s="63"/>
      <c r="H598" s="14"/>
      <c r="I598" s="209"/>
      <c r="J598" s="68"/>
      <c r="K598" s="208"/>
      <c r="L598" s="77"/>
    </row>
    <row r="599" spans="1:12" ht="21" customHeight="1">
      <c r="A599" s="673" t="s">
        <v>2271</v>
      </c>
      <c r="B599" s="673"/>
      <c r="C599" s="673"/>
      <c r="D599" s="673"/>
      <c r="E599" s="673"/>
      <c r="F599" s="673"/>
      <c r="G599" s="673"/>
      <c r="H599" s="673"/>
      <c r="I599" s="673"/>
      <c r="J599" s="673"/>
      <c r="K599" s="673"/>
      <c r="L599" s="673"/>
    </row>
    <row r="600" spans="1:12" ht="21" customHeight="1">
      <c r="A600" s="328"/>
      <c r="B600" s="329"/>
      <c r="C600" s="329"/>
      <c r="D600" s="329"/>
      <c r="E600" s="329"/>
      <c r="F600" s="329"/>
      <c r="G600" s="329"/>
      <c r="H600" s="329"/>
      <c r="I600" s="357"/>
      <c r="J600" s="329"/>
      <c r="K600" s="329"/>
      <c r="L600" s="267" t="s">
        <v>767</v>
      </c>
    </row>
    <row r="601" spans="1:10" s="337" customFormat="1" ht="21" customHeight="1">
      <c r="A601" s="328" t="s">
        <v>191</v>
      </c>
      <c r="E601" s="244"/>
      <c r="F601" s="244"/>
      <c r="G601" s="244"/>
      <c r="H601" s="244"/>
      <c r="I601" s="409"/>
      <c r="J601" s="244"/>
    </row>
    <row r="602" spans="1:11" s="337" customFormat="1" ht="21" customHeight="1">
      <c r="A602" s="246" t="s">
        <v>2208</v>
      </c>
      <c r="B602" s="246"/>
      <c r="C602" s="246"/>
      <c r="D602" s="246"/>
      <c r="E602" s="247"/>
      <c r="F602" s="247"/>
      <c r="G602" s="247"/>
      <c r="H602" s="247"/>
      <c r="I602" s="362"/>
      <c r="J602" s="247"/>
      <c r="K602" s="246"/>
    </row>
    <row r="603" spans="1:12" ht="21" customHeight="1">
      <c r="A603" s="5" t="s">
        <v>168</v>
      </c>
      <c r="B603" s="5" t="s">
        <v>37</v>
      </c>
      <c r="C603" s="8" t="s">
        <v>38</v>
      </c>
      <c r="D603" s="5" t="s">
        <v>39</v>
      </c>
      <c r="E603" s="731" t="s">
        <v>818</v>
      </c>
      <c r="F603" s="732"/>
      <c r="G603" s="732"/>
      <c r="H603" s="732"/>
      <c r="I603" s="733"/>
      <c r="J603" s="8" t="s">
        <v>171</v>
      </c>
      <c r="K603" s="7" t="s">
        <v>40</v>
      </c>
      <c r="L603" s="8" t="s">
        <v>54</v>
      </c>
    </row>
    <row r="604" spans="1:12" ht="21" customHeight="1">
      <c r="A604" s="46"/>
      <c r="B604" s="46"/>
      <c r="C604" s="62"/>
      <c r="D604" s="51" t="s">
        <v>169</v>
      </c>
      <c r="E604" s="31">
        <v>2561</v>
      </c>
      <c r="F604" s="31">
        <v>2562</v>
      </c>
      <c r="G604" s="37">
        <v>2563</v>
      </c>
      <c r="H604" s="8">
        <v>2564</v>
      </c>
      <c r="I604" s="8">
        <v>2565</v>
      </c>
      <c r="J604" s="58" t="s">
        <v>172</v>
      </c>
      <c r="K604" s="53"/>
      <c r="L604" s="31" t="s">
        <v>857</v>
      </c>
    </row>
    <row r="605" spans="1:12" ht="21" customHeight="1">
      <c r="A605" s="76"/>
      <c r="B605" s="76"/>
      <c r="C605" s="208"/>
      <c r="D605" s="12"/>
      <c r="E605" s="14" t="s">
        <v>464</v>
      </c>
      <c r="F605" s="14" t="s">
        <v>464</v>
      </c>
      <c r="G605" s="12" t="s">
        <v>464</v>
      </c>
      <c r="H605" s="14" t="s">
        <v>464</v>
      </c>
      <c r="I605" s="14" t="s">
        <v>464</v>
      </c>
      <c r="J605" s="13"/>
      <c r="K605" s="83"/>
      <c r="L605" s="14"/>
    </row>
    <row r="606" spans="1:12" ht="21" customHeight="1">
      <c r="A606" s="62">
        <v>5</v>
      </c>
      <c r="B606" s="62" t="s">
        <v>48</v>
      </c>
      <c r="C606" s="287" t="s">
        <v>2013</v>
      </c>
      <c r="D606" s="46" t="s">
        <v>606</v>
      </c>
      <c r="E606" s="65">
        <v>50000</v>
      </c>
      <c r="F606" s="127">
        <v>50000</v>
      </c>
      <c r="G606" s="126">
        <v>50000</v>
      </c>
      <c r="H606" s="133">
        <v>50000</v>
      </c>
      <c r="I606" s="133">
        <v>50000</v>
      </c>
      <c r="J606" s="31" t="s">
        <v>2014</v>
      </c>
      <c r="K606" s="53" t="s">
        <v>2017</v>
      </c>
      <c r="L606" s="8" t="s">
        <v>861</v>
      </c>
    </row>
    <row r="607" spans="1:12" ht="21" customHeight="1">
      <c r="A607" s="62"/>
      <c r="B607" s="62"/>
      <c r="C607" s="186" t="s">
        <v>2012</v>
      </c>
      <c r="D607" s="46" t="s">
        <v>46</v>
      </c>
      <c r="E607" s="65"/>
      <c r="F607" s="133"/>
      <c r="G607" s="126"/>
      <c r="H607" s="133"/>
      <c r="I607" s="135"/>
      <c r="J607" s="31" t="s">
        <v>2015</v>
      </c>
      <c r="K607" s="53" t="s">
        <v>2012</v>
      </c>
      <c r="L607" s="31" t="s">
        <v>862</v>
      </c>
    </row>
    <row r="608" spans="1:12" ht="21" customHeight="1">
      <c r="A608" s="208"/>
      <c r="B608" s="208"/>
      <c r="C608" s="83"/>
      <c r="D608" s="76"/>
      <c r="E608" s="72"/>
      <c r="F608" s="71"/>
      <c r="G608" s="80"/>
      <c r="H608" s="71"/>
      <c r="I608" s="209"/>
      <c r="J608" s="14" t="s">
        <v>2016</v>
      </c>
      <c r="K608" s="83"/>
      <c r="L608" s="14"/>
    </row>
    <row r="609" spans="1:12" ht="21" customHeight="1">
      <c r="A609" s="62">
        <v>6</v>
      </c>
      <c r="B609" s="62" t="s">
        <v>404</v>
      </c>
      <c r="C609" s="53" t="s">
        <v>130</v>
      </c>
      <c r="D609" s="46" t="s">
        <v>132</v>
      </c>
      <c r="E609" s="48">
        <v>50000</v>
      </c>
      <c r="F609" s="19">
        <v>50000</v>
      </c>
      <c r="G609" s="43">
        <v>0</v>
      </c>
      <c r="H609" s="27">
        <v>50000</v>
      </c>
      <c r="I609" s="27">
        <v>50000</v>
      </c>
      <c r="J609" s="30" t="s">
        <v>711</v>
      </c>
      <c r="K609" s="62" t="s">
        <v>56</v>
      </c>
      <c r="L609" s="45" t="s">
        <v>755</v>
      </c>
    </row>
    <row r="610" spans="1:12" ht="21" customHeight="1">
      <c r="A610" s="62"/>
      <c r="B610" s="62"/>
      <c r="C610" s="53" t="s">
        <v>131</v>
      </c>
      <c r="D610" s="46" t="s">
        <v>140</v>
      </c>
      <c r="E610" s="48"/>
      <c r="F610" s="27"/>
      <c r="G610" s="43"/>
      <c r="H610" s="27"/>
      <c r="I610" s="135"/>
      <c r="J610" s="31" t="s">
        <v>2011</v>
      </c>
      <c r="K610" s="62"/>
      <c r="L610" s="45"/>
    </row>
    <row r="611" spans="1:12" ht="21" customHeight="1">
      <c r="A611" s="208"/>
      <c r="B611" s="208"/>
      <c r="C611" s="83"/>
      <c r="D611" s="76"/>
      <c r="E611" s="72"/>
      <c r="F611" s="71"/>
      <c r="G611" s="80"/>
      <c r="H611" s="71"/>
      <c r="I611" s="209"/>
      <c r="J611" s="14" t="s">
        <v>2010</v>
      </c>
      <c r="K611" s="208"/>
      <c r="L611" s="68"/>
    </row>
    <row r="612" spans="1:12" ht="21" customHeight="1">
      <c r="A612" s="39">
        <v>7</v>
      </c>
      <c r="B612" s="39" t="s">
        <v>1906</v>
      </c>
      <c r="C612" s="39" t="s">
        <v>130</v>
      </c>
      <c r="D612" s="50" t="s">
        <v>1906</v>
      </c>
      <c r="E612" s="19">
        <v>30000</v>
      </c>
      <c r="F612" s="52">
        <v>30000</v>
      </c>
      <c r="G612" s="69">
        <v>0</v>
      </c>
      <c r="H612" s="19">
        <v>0</v>
      </c>
      <c r="I612" s="303"/>
      <c r="J612" s="39" t="s">
        <v>287</v>
      </c>
      <c r="K612" s="50" t="s">
        <v>56</v>
      </c>
      <c r="L612" s="8" t="s">
        <v>861</v>
      </c>
    </row>
    <row r="613" spans="1:12" ht="21" customHeight="1">
      <c r="A613" s="29"/>
      <c r="B613" s="29" t="s">
        <v>1907</v>
      </c>
      <c r="C613" s="29" t="s">
        <v>131</v>
      </c>
      <c r="D613" s="28" t="s">
        <v>1907</v>
      </c>
      <c r="E613" s="86"/>
      <c r="F613" s="70"/>
      <c r="G613" s="88"/>
      <c r="H613" s="70"/>
      <c r="I613" s="303"/>
      <c r="J613" s="29" t="s">
        <v>844</v>
      </c>
      <c r="K613" s="28"/>
      <c r="L613" s="31" t="s">
        <v>862</v>
      </c>
    </row>
    <row r="614" spans="1:12" ht="21" customHeight="1">
      <c r="A614" s="34"/>
      <c r="B614" s="34" t="s">
        <v>1908</v>
      </c>
      <c r="C614" s="34"/>
      <c r="D614" s="11" t="s">
        <v>1908</v>
      </c>
      <c r="E614" s="410"/>
      <c r="F614" s="63"/>
      <c r="G614" s="12"/>
      <c r="H614" s="14"/>
      <c r="I614" s="303"/>
      <c r="J614" s="34"/>
      <c r="K614" s="11"/>
      <c r="L614" s="34"/>
    </row>
    <row r="615" spans="1:12" ht="21" customHeight="1">
      <c r="A615" s="724" t="s">
        <v>2009</v>
      </c>
      <c r="B615" s="725"/>
      <c r="C615" s="725"/>
      <c r="D615" s="726"/>
      <c r="E615" s="169">
        <f>E587+E590+E593+E596+E606+E609+E612</f>
        <v>230000</v>
      </c>
      <c r="F615" s="169">
        <f>F587+F590+F593+F596+F606+F609+F612</f>
        <v>230000</v>
      </c>
      <c r="G615" s="169">
        <f>G587+G590+G593+G596+G606+G609+G612</f>
        <v>50000</v>
      </c>
      <c r="H615" s="169">
        <f>H587+H590+H593+H596+H606+H609+H612</f>
        <v>110000</v>
      </c>
      <c r="I615" s="169">
        <f>I587+I590+I593+I596+I606+I609+I612</f>
        <v>100000</v>
      </c>
      <c r="J615" s="272"/>
      <c r="K615" s="323"/>
      <c r="L615" s="322"/>
    </row>
    <row r="616" spans="1:12" ht="21" customHeight="1">
      <c r="A616" s="53"/>
      <c r="B616" s="53"/>
      <c r="C616" s="53"/>
      <c r="D616" s="53"/>
      <c r="E616" s="204"/>
      <c r="F616" s="37"/>
      <c r="G616" s="37"/>
      <c r="H616" s="37"/>
      <c r="I616" s="43"/>
      <c r="J616" s="53"/>
      <c r="K616" s="53"/>
      <c r="L616" s="53"/>
    </row>
    <row r="617" spans="1:12" ht="21" customHeight="1">
      <c r="A617" s="53"/>
      <c r="B617" s="53"/>
      <c r="C617" s="53"/>
      <c r="D617" s="53"/>
      <c r="E617" s="204"/>
      <c r="F617" s="37"/>
      <c r="G617" s="37"/>
      <c r="H617" s="37"/>
      <c r="I617" s="43"/>
      <c r="J617" s="53"/>
      <c r="K617" s="53"/>
      <c r="L617" s="53"/>
    </row>
    <row r="618" spans="1:12" ht="21" customHeight="1">
      <c r="A618" s="53"/>
      <c r="B618" s="53"/>
      <c r="C618" s="53"/>
      <c r="D618" s="53"/>
      <c r="E618" s="204"/>
      <c r="F618" s="37"/>
      <c r="G618" s="37"/>
      <c r="H618" s="37"/>
      <c r="I618" s="43"/>
      <c r="J618" s="53"/>
      <c r="K618" s="53"/>
      <c r="L618" s="53"/>
    </row>
    <row r="619" spans="1:12" ht="21" customHeight="1">
      <c r="A619" s="53"/>
      <c r="B619" s="53"/>
      <c r="C619" s="53"/>
      <c r="D619" s="53"/>
      <c r="E619" s="204"/>
      <c r="F619" s="37"/>
      <c r="G619" s="37"/>
      <c r="H619" s="37"/>
      <c r="I619" s="43"/>
      <c r="J619" s="53"/>
      <c r="K619" s="53"/>
      <c r="L619" s="53"/>
    </row>
    <row r="620" spans="1:12" ht="21" customHeight="1">
      <c r="A620" s="53"/>
      <c r="B620" s="53"/>
      <c r="C620" s="53"/>
      <c r="D620" s="53"/>
      <c r="E620" s="204"/>
      <c r="F620" s="37"/>
      <c r="G620" s="37"/>
      <c r="H620" s="37"/>
      <c r="I620" s="43"/>
      <c r="J620" s="53"/>
      <c r="K620" s="53"/>
      <c r="L620" s="53"/>
    </row>
    <row r="621" spans="1:12" ht="21" customHeight="1">
      <c r="A621" s="53"/>
      <c r="B621" s="53"/>
      <c r="C621" s="53"/>
      <c r="D621" s="53"/>
      <c r="E621" s="204"/>
      <c r="F621" s="37"/>
      <c r="G621" s="37"/>
      <c r="H621" s="37"/>
      <c r="I621" s="43"/>
      <c r="J621" s="53"/>
      <c r="K621" s="53"/>
      <c r="L621" s="53"/>
    </row>
    <row r="622" spans="1:12" ht="21" customHeight="1">
      <c r="A622" s="53"/>
      <c r="B622" s="53"/>
      <c r="C622" s="53"/>
      <c r="D622" s="53"/>
      <c r="E622" s="204"/>
      <c r="F622" s="37"/>
      <c r="G622" s="37"/>
      <c r="H622" s="37"/>
      <c r="I622" s="43"/>
      <c r="J622" s="53"/>
      <c r="K622" s="53"/>
      <c r="L622" s="53"/>
    </row>
    <row r="623" spans="1:12" ht="21" customHeight="1">
      <c r="A623" s="53"/>
      <c r="B623" s="53"/>
      <c r="C623" s="53"/>
      <c r="D623" s="53"/>
      <c r="E623" s="204"/>
      <c r="F623" s="37"/>
      <c r="G623" s="37"/>
      <c r="H623" s="37"/>
      <c r="I623" s="43"/>
      <c r="J623" s="53"/>
      <c r="K623" s="53"/>
      <c r="L623" s="53"/>
    </row>
    <row r="624" spans="1:12" ht="21" customHeight="1">
      <c r="A624" s="53"/>
      <c r="B624" s="53"/>
      <c r="C624" s="53"/>
      <c r="D624" s="53"/>
      <c r="E624" s="204"/>
      <c r="F624" s="37"/>
      <c r="G624" s="37"/>
      <c r="H624" s="37"/>
      <c r="I624" s="43"/>
      <c r="J624" s="53"/>
      <c r="K624" s="53"/>
      <c r="L624" s="53"/>
    </row>
    <row r="625" spans="1:12" ht="21" customHeight="1">
      <c r="A625" s="673" t="s">
        <v>2272</v>
      </c>
      <c r="B625" s="673"/>
      <c r="C625" s="673"/>
      <c r="D625" s="673"/>
      <c r="E625" s="673"/>
      <c r="F625" s="673"/>
      <c r="G625" s="673"/>
      <c r="H625" s="673"/>
      <c r="I625" s="673"/>
      <c r="J625" s="673"/>
      <c r="K625" s="673"/>
      <c r="L625" s="673"/>
    </row>
    <row r="626" spans="1:12" ht="21" customHeight="1">
      <c r="A626" s="728"/>
      <c r="B626" s="728"/>
      <c r="C626" s="728"/>
      <c r="D626" s="329"/>
      <c r="E626" s="329"/>
      <c r="F626" s="329"/>
      <c r="G626" s="329"/>
      <c r="H626" s="329"/>
      <c r="I626" s="357"/>
      <c r="J626" s="329"/>
      <c r="K626" s="329"/>
      <c r="L626" s="267" t="s">
        <v>767</v>
      </c>
    </row>
    <row r="627" spans="1:12" ht="21" customHeight="1">
      <c r="A627" s="727" t="s">
        <v>35</v>
      </c>
      <c r="B627" s="727"/>
      <c r="C627" s="727"/>
      <c r="D627" s="727"/>
      <c r="E627" s="727"/>
      <c r="F627" s="727"/>
      <c r="G627" s="727"/>
      <c r="H627" s="727"/>
      <c r="I627" s="727"/>
      <c r="J627" s="727"/>
      <c r="K627" s="727"/>
      <c r="L627" s="727"/>
    </row>
    <row r="628" spans="1:12" ht="21" customHeight="1">
      <c r="A628" s="727" t="s">
        <v>985</v>
      </c>
      <c r="B628" s="727"/>
      <c r="C628" s="727"/>
      <c r="D628" s="727"/>
      <c r="E628" s="727"/>
      <c r="F628" s="727"/>
      <c r="G628" s="727"/>
      <c r="H628" s="727"/>
      <c r="I628" s="727"/>
      <c r="J628" s="727"/>
      <c r="K628" s="727"/>
      <c r="L628" s="727"/>
    </row>
    <row r="629" spans="1:12" ht="21" customHeight="1">
      <c r="A629" s="727" t="s">
        <v>36</v>
      </c>
      <c r="B629" s="727"/>
      <c r="C629" s="727"/>
      <c r="D629" s="727"/>
      <c r="E629" s="727"/>
      <c r="F629" s="727"/>
      <c r="G629" s="727"/>
      <c r="H629" s="727"/>
      <c r="I629" s="727"/>
      <c r="J629" s="727"/>
      <c r="K629" s="727"/>
      <c r="L629" s="727"/>
    </row>
    <row r="630" spans="1:13" ht="21" customHeight="1">
      <c r="A630" s="328" t="s">
        <v>854</v>
      </c>
      <c r="B630" s="328"/>
      <c r="C630" s="358"/>
      <c r="D630" s="358"/>
      <c r="E630" s="359"/>
      <c r="F630" s="360"/>
      <c r="G630" s="361"/>
      <c r="H630" s="361"/>
      <c r="I630" s="329"/>
      <c r="J630" s="357"/>
      <c r="K630" s="329"/>
      <c r="L630" s="329"/>
      <c r="M630" s="245"/>
    </row>
    <row r="631" spans="1:13" ht="21" customHeight="1">
      <c r="A631" s="328" t="s">
        <v>847</v>
      </c>
      <c r="B631" s="328"/>
      <c r="C631" s="337"/>
      <c r="D631" s="729" t="s">
        <v>253</v>
      </c>
      <c r="E631" s="729"/>
      <c r="F631" s="729"/>
      <c r="G631" s="729"/>
      <c r="H631" s="729"/>
      <c r="I631" s="729"/>
      <c r="J631" s="408"/>
      <c r="K631" s="408"/>
      <c r="L631" s="329"/>
      <c r="M631" s="245"/>
    </row>
    <row r="632" spans="1:10" ht="21" customHeight="1">
      <c r="A632" s="328" t="s">
        <v>744</v>
      </c>
      <c r="E632" s="84"/>
      <c r="F632" s="84"/>
      <c r="G632" s="84"/>
      <c r="H632" s="84"/>
      <c r="I632" s="292"/>
      <c r="J632" s="84"/>
    </row>
    <row r="633" spans="1:11" ht="21" customHeight="1">
      <c r="A633" s="246" t="s">
        <v>2209</v>
      </c>
      <c r="B633" s="57"/>
      <c r="C633" s="57"/>
      <c r="D633" s="57"/>
      <c r="E633" s="38"/>
      <c r="F633" s="38"/>
      <c r="G633" s="38"/>
      <c r="H633" s="38"/>
      <c r="I633" s="92"/>
      <c r="J633" s="38"/>
      <c r="K633" s="57"/>
    </row>
    <row r="634" spans="1:12" ht="21" customHeight="1">
      <c r="A634" s="281" t="s">
        <v>168</v>
      </c>
      <c r="B634" s="282" t="s">
        <v>37</v>
      </c>
      <c r="C634" s="184" t="s">
        <v>38</v>
      </c>
      <c r="D634" s="281" t="s">
        <v>39</v>
      </c>
      <c r="E634" s="724" t="s">
        <v>818</v>
      </c>
      <c r="F634" s="725"/>
      <c r="G634" s="725"/>
      <c r="H634" s="725"/>
      <c r="I634" s="726"/>
      <c r="J634" s="282" t="s">
        <v>171</v>
      </c>
      <c r="K634" s="184" t="s">
        <v>40</v>
      </c>
      <c r="L634" s="282" t="s">
        <v>54</v>
      </c>
    </row>
    <row r="635" spans="1:12" ht="21" customHeight="1">
      <c r="A635" s="340"/>
      <c r="B635" s="341"/>
      <c r="C635" s="57"/>
      <c r="D635" s="51" t="s">
        <v>169</v>
      </c>
      <c r="E635" s="58">
        <v>2561</v>
      </c>
      <c r="F635" s="58">
        <v>2562</v>
      </c>
      <c r="G635" s="38">
        <v>2563</v>
      </c>
      <c r="H635" s="282">
        <v>2564</v>
      </c>
      <c r="I635" s="282">
        <v>2565</v>
      </c>
      <c r="J635" s="58" t="s">
        <v>172</v>
      </c>
      <c r="K635" s="57"/>
      <c r="L635" s="58" t="s">
        <v>857</v>
      </c>
    </row>
    <row r="636" spans="1:12" ht="21" customHeight="1">
      <c r="A636" s="428"/>
      <c r="B636" s="325"/>
      <c r="C636" s="306"/>
      <c r="D636" s="388"/>
      <c r="E636" s="14" t="s">
        <v>464</v>
      </c>
      <c r="F636" s="14" t="s">
        <v>464</v>
      </c>
      <c r="G636" s="12" t="s">
        <v>464</v>
      </c>
      <c r="H636" s="14" t="s">
        <v>464</v>
      </c>
      <c r="I636" s="14" t="s">
        <v>464</v>
      </c>
      <c r="J636" s="13"/>
      <c r="K636" s="306"/>
      <c r="L636" s="13"/>
    </row>
    <row r="637" spans="1:12" ht="21" customHeight="1">
      <c r="A637" s="201">
        <v>1</v>
      </c>
      <c r="B637" s="265" t="s">
        <v>117</v>
      </c>
      <c r="C637" s="265" t="s">
        <v>1979</v>
      </c>
      <c r="D637" s="201" t="s">
        <v>1044</v>
      </c>
      <c r="E637" s="129">
        <v>3000000</v>
      </c>
      <c r="F637" s="127">
        <v>3000000</v>
      </c>
      <c r="G637" s="128">
        <v>4500000</v>
      </c>
      <c r="H637" s="129">
        <v>4500000</v>
      </c>
      <c r="I637" s="69">
        <v>4500000</v>
      </c>
      <c r="J637" s="8" t="s">
        <v>1903</v>
      </c>
      <c r="K637" s="207" t="s">
        <v>1909</v>
      </c>
      <c r="L637" s="8" t="s">
        <v>861</v>
      </c>
    </row>
    <row r="638" spans="1:12" ht="21" customHeight="1">
      <c r="A638" s="46"/>
      <c r="B638" s="185"/>
      <c r="C638" s="185" t="s">
        <v>1980</v>
      </c>
      <c r="D638" s="46"/>
      <c r="E638" s="48"/>
      <c r="F638" s="27"/>
      <c r="G638" s="43"/>
      <c r="H638" s="27"/>
      <c r="I638" s="48"/>
      <c r="J638" s="31" t="s">
        <v>1904</v>
      </c>
      <c r="K638" s="62" t="s">
        <v>1910</v>
      </c>
      <c r="L638" s="31" t="s">
        <v>862</v>
      </c>
    </row>
    <row r="639" spans="1:12" ht="21" customHeight="1">
      <c r="A639" s="76"/>
      <c r="B639" s="196"/>
      <c r="C639" s="196" t="s">
        <v>1981</v>
      </c>
      <c r="D639" s="76"/>
      <c r="E639" s="72"/>
      <c r="F639" s="71"/>
      <c r="G639" s="80"/>
      <c r="H639" s="72"/>
      <c r="I639" s="72"/>
      <c r="J639" s="14" t="s">
        <v>1905</v>
      </c>
      <c r="K639" s="208"/>
      <c r="L639" s="77"/>
    </row>
    <row r="640" spans="1:12" ht="21" customHeight="1">
      <c r="A640" s="207">
        <v>2</v>
      </c>
      <c r="B640" s="265" t="s">
        <v>18</v>
      </c>
      <c r="C640" s="268" t="s">
        <v>1979</v>
      </c>
      <c r="D640" s="61" t="s">
        <v>1045</v>
      </c>
      <c r="E640" s="127">
        <v>1050000</v>
      </c>
      <c r="F640" s="128">
        <v>1050000</v>
      </c>
      <c r="G640" s="127">
        <v>2006000</v>
      </c>
      <c r="H640" s="128">
        <v>2006000</v>
      </c>
      <c r="I640" s="19">
        <v>2006000</v>
      </c>
      <c r="J640" s="8" t="s">
        <v>1903</v>
      </c>
      <c r="K640" s="207" t="s">
        <v>1911</v>
      </c>
      <c r="L640" s="8" t="s">
        <v>861</v>
      </c>
    </row>
    <row r="641" spans="1:12" ht="21" customHeight="1">
      <c r="A641" s="62"/>
      <c r="B641" s="186"/>
      <c r="C641" s="280" t="s">
        <v>1982</v>
      </c>
      <c r="D641" s="53"/>
      <c r="E641" s="27"/>
      <c r="F641" s="43"/>
      <c r="G641" s="27"/>
      <c r="H641" s="43"/>
      <c r="I641" s="27"/>
      <c r="J641" s="31" t="s">
        <v>1904</v>
      </c>
      <c r="K641" s="62" t="s">
        <v>1910</v>
      </c>
      <c r="L641" s="31" t="s">
        <v>862</v>
      </c>
    </row>
    <row r="642" spans="1:12" ht="21" customHeight="1">
      <c r="A642" s="208"/>
      <c r="B642" s="197"/>
      <c r="C642" s="407" t="s">
        <v>1981</v>
      </c>
      <c r="D642" s="83"/>
      <c r="E642" s="71"/>
      <c r="F642" s="80"/>
      <c r="G642" s="71"/>
      <c r="H642" s="80"/>
      <c r="I642" s="71"/>
      <c r="J642" s="14" t="s">
        <v>1905</v>
      </c>
      <c r="K642" s="208"/>
      <c r="L642" s="208"/>
    </row>
    <row r="643" spans="1:12" ht="21" customHeight="1">
      <c r="A643" s="201">
        <v>3</v>
      </c>
      <c r="B643" s="268" t="s">
        <v>19</v>
      </c>
      <c r="C643" s="287" t="s">
        <v>1043</v>
      </c>
      <c r="D643" s="201" t="s">
        <v>1042</v>
      </c>
      <c r="E643" s="129">
        <v>100000</v>
      </c>
      <c r="F643" s="127">
        <v>100000</v>
      </c>
      <c r="G643" s="128">
        <v>75600</v>
      </c>
      <c r="H643" s="129">
        <v>75600</v>
      </c>
      <c r="I643" s="69">
        <v>75600</v>
      </c>
      <c r="J643" s="8" t="s">
        <v>1903</v>
      </c>
      <c r="K643" s="201" t="s">
        <v>1912</v>
      </c>
      <c r="L643" s="8" t="s">
        <v>861</v>
      </c>
    </row>
    <row r="644" spans="1:12" ht="21" customHeight="1">
      <c r="A644" s="46"/>
      <c r="B644" s="280"/>
      <c r="C644" s="186" t="s">
        <v>1041</v>
      </c>
      <c r="D644" s="46"/>
      <c r="E644" s="48"/>
      <c r="F644" s="27"/>
      <c r="G644" s="43"/>
      <c r="H644" s="27"/>
      <c r="I644" s="43"/>
      <c r="J644" s="31" t="s">
        <v>1904</v>
      </c>
      <c r="K644" s="46" t="s">
        <v>1913</v>
      </c>
      <c r="L644" s="31" t="s">
        <v>862</v>
      </c>
    </row>
    <row r="645" spans="1:12" ht="21" customHeight="1">
      <c r="A645" s="76"/>
      <c r="B645" s="407"/>
      <c r="C645" s="197"/>
      <c r="D645" s="76"/>
      <c r="E645" s="72"/>
      <c r="F645" s="71"/>
      <c r="G645" s="80"/>
      <c r="H645" s="71"/>
      <c r="I645" s="80"/>
      <c r="J645" s="14" t="s">
        <v>1905</v>
      </c>
      <c r="K645" s="76" t="s">
        <v>1914</v>
      </c>
      <c r="L645" s="208"/>
    </row>
    <row r="646" spans="1:12" ht="21" customHeight="1">
      <c r="A646" s="22">
        <v>4</v>
      </c>
      <c r="B646" s="29" t="s">
        <v>1915</v>
      </c>
      <c r="C646" s="28" t="s">
        <v>1916</v>
      </c>
      <c r="D646" s="22" t="s">
        <v>1917</v>
      </c>
      <c r="E646" s="133">
        <v>200000</v>
      </c>
      <c r="F646" s="126">
        <v>200000</v>
      </c>
      <c r="G646" s="69">
        <v>0</v>
      </c>
      <c r="H646" s="69">
        <v>0</v>
      </c>
      <c r="I646" s="19">
        <v>0</v>
      </c>
      <c r="J646" s="45" t="s">
        <v>710</v>
      </c>
      <c r="K646" s="22" t="s">
        <v>1918</v>
      </c>
      <c r="L646" s="31" t="s">
        <v>53</v>
      </c>
    </row>
    <row r="647" spans="1:12" ht="21" customHeight="1">
      <c r="A647" s="9"/>
      <c r="B647" s="34" t="s">
        <v>1919</v>
      </c>
      <c r="C647" s="11" t="s">
        <v>1920</v>
      </c>
      <c r="D647" s="9" t="s">
        <v>141</v>
      </c>
      <c r="E647" s="89"/>
      <c r="F647" s="90"/>
      <c r="G647" s="91"/>
      <c r="H647" s="90"/>
      <c r="I647" s="208"/>
      <c r="J647" s="68" t="s">
        <v>273</v>
      </c>
      <c r="K647" s="9" t="s">
        <v>1920</v>
      </c>
      <c r="L647" s="34"/>
    </row>
    <row r="648" spans="1:12" ht="21" customHeight="1">
      <c r="A648" s="53"/>
      <c r="B648" s="186"/>
      <c r="C648" s="186"/>
      <c r="D648" s="53"/>
      <c r="E648" s="43"/>
      <c r="F648" s="43"/>
      <c r="G648" s="43"/>
      <c r="H648" s="43"/>
      <c r="I648" s="43"/>
      <c r="J648" s="37"/>
      <c r="K648" s="53"/>
      <c r="L648" s="53"/>
    </row>
    <row r="649" spans="1:12" ht="21" customHeight="1">
      <c r="A649" s="53"/>
      <c r="B649" s="186"/>
      <c r="C649" s="186"/>
      <c r="D649" s="53"/>
      <c r="E649" s="43"/>
      <c r="F649" s="43"/>
      <c r="G649" s="43"/>
      <c r="H649" s="43"/>
      <c r="I649" s="43"/>
      <c r="J649" s="37"/>
      <c r="K649" s="53"/>
      <c r="L649" s="53"/>
    </row>
    <row r="650" spans="1:12" ht="21" customHeight="1">
      <c r="A650" s="53"/>
      <c r="B650" s="186"/>
      <c r="C650" s="186"/>
      <c r="D650" s="53"/>
      <c r="E650" s="43"/>
      <c r="F650" s="43"/>
      <c r="G650" s="43"/>
      <c r="H650" s="43"/>
      <c r="I650" s="43"/>
      <c r="J650" s="37"/>
      <c r="K650" s="53"/>
      <c r="L650" s="53"/>
    </row>
    <row r="651" spans="1:12" s="53" customFormat="1" ht="21" customHeight="1">
      <c r="A651" s="673" t="s">
        <v>2273</v>
      </c>
      <c r="B651" s="673"/>
      <c r="C651" s="673"/>
      <c r="D651" s="673"/>
      <c r="E651" s="673"/>
      <c r="F651" s="673"/>
      <c r="G651" s="673"/>
      <c r="H651" s="673"/>
      <c r="I651" s="673"/>
      <c r="J651" s="673"/>
      <c r="K651" s="673"/>
      <c r="L651" s="673"/>
    </row>
    <row r="652" spans="1:12" s="53" customFormat="1" ht="21" customHeight="1">
      <c r="A652" s="328"/>
      <c r="B652" s="329"/>
      <c r="C652" s="329"/>
      <c r="D652" s="329"/>
      <c r="E652" s="329"/>
      <c r="F652" s="329"/>
      <c r="G652" s="329"/>
      <c r="H652" s="329"/>
      <c r="I652" s="357"/>
      <c r="J652" s="329"/>
      <c r="K652" s="329"/>
      <c r="L652" s="267" t="s">
        <v>767</v>
      </c>
    </row>
    <row r="653" spans="1:12" s="53" customFormat="1" ht="21" customHeight="1">
      <c r="A653" s="328" t="s">
        <v>191</v>
      </c>
      <c r="B653" s="337"/>
      <c r="C653" s="337"/>
      <c r="D653" s="337"/>
      <c r="E653" s="244"/>
      <c r="F653" s="244"/>
      <c r="G653" s="244"/>
      <c r="H653" s="244"/>
      <c r="I653" s="409"/>
      <c r="J653" s="244"/>
      <c r="K653" s="337"/>
      <c r="L653" s="337"/>
    </row>
    <row r="654" spans="1:12" s="53" customFormat="1" ht="21" customHeight="1">
      <c r="A654" s="246" t="s">
        <v>2209</v>
      </c>
      <c r="B654" s="57"/>
      <c r="C654" s="57"/>
      <c r="D654" s="57"/>
      <c r="E654" s="38"/>
      <c r="F654" s="38"/>
      <c r="G654" s="38"/>
      <c r="H654" s="38"/>
      <c r="I654" s="92"/>
      <c r="J654" s="38"/>
      <c r="K654" s="57"/>
      <c r="L654" s="303"/>
    </row>
    <row r="655" spans="1:12" ht="21" customHeight="1">
      <c r="A655" s="281" t="s">
        <v>168</v>
      </c>
      <c r="B655" s="281" t="s">
        <v>37</v>
      </c>
      <c r="C655" s="282" t="s">
        <v>38</v>
      </c>
      <c r="D655" s="281" t="s">
        <v>39</v>
      </c>
      <c r="E655" s="724" t="s">
        <v>818</v>
      </c>
      <c r="F655" s="725"/>
      <c r="G655" s="725"/>
      <c r="H655" s="725"/>
      <c r="I655" s="726"/>
      <c r="J655" s="282" t="s">
        <v>171</v>
      </c>
      <c r="K655" s="184" t="s">
        <v>40</v>
      </c>
      <c r="L655" s="282" t="s">
        <v>54</v>
      </c>
    </row>
    <row r="656" spans="1:12" ht="21" customHeight="1">
      <c r="A656" s="340"/>
      <c r="B656" s="340"/>
      <c r="C656" s="341"/>
      <c r="D656" s="51" t="s">
        <v>169</v>
      </c>
      <c r="E656" s="58">
        <v>2561</v>
      </c>
      <c r="F656" s="58">
        <v>2562</v>
      </c>
      <c r="G656" s="38">
        <v>2563</v>
      </c>
      <c r="H656" s="282">
        <v>2564</v>
      </c>
      <c r="I656" s="282">
        <v>2565</v>
      </c>
      <c r="J656" s="58" t="s">
        <v>172</v>
      </c>
      <c r="K656" s="57"/>
      <c r="L656" s="58" t="s">
        <v>857</v>
      </c>
    </row>
    <row r="657" spans="1:12" ht="21" customHeight="1">
      <c r="A657" s="428"/>
      <c r="B657" s="428"/>
      <c r="C657" s="325"/>
      <c r="D657" s="388"/>
      <c r="E657" s="14" t="s">
        <v>464</v>
      </c>
      <c r="F657" s="14" t="s">
        <v>464</v>
      </c>
      <c r="G657" s="12" t="s">
        <v>464</v>
      </c>
      <c r="H657" s="14" t="s">
        <v>464</v>
      </c>
      <c r="I657" s="14" t="s">
        <v>464</v>
      </c>
      <c r="J657" s="13"/>
      <c r="K657" s="306"/>
      <c r="L657" s="13"/>
    </row>
    <row r="658" spans="1:12" ht="21" customHeight="1">
      <c r="A658" s="46">
        <v>5</v>
      </c>
      <c r="B658" s="62" t="s">
        <v>80</v>
      </c>
      <c r="C658" s="53" t="s">
        <v>226</v>
      </c>
      <c r="D658" s="46" t="s">
        <v>113</v>
      </c>
      <c r="E658" s="133">
        <v>200000</v>
      </c>
      <c r="F658" s="126">
        <v>200000</v>
      </c>
      <c r="G658" s="65">
        <v>200000</v>
      </c>
      <c r="H658" s="133">
        <v>200000</v>
      </c>
      <c r="I658" s="27">
        <v>200000</v>
      </c>
      <c r="J658" s="31" t="s">
        <v>711</v>
      </c>
      <c r="K658" s="46" t="s">
        <v>230</v>
      </c>
      <c r="L658" s="31" t="s">
        <v>53</v>
      </c>
    </row>
    <row r="659" spans="1:12" ht="21" customHeight="1">
      <c r="A659" s="46"/>
      <c r="B659" s="62" t="s">
        <v>81</v>
      </c>
      <c r="C659" s="53" t="s">
        <v>227</v>
      </c>
      <c r="D659" s="46"/>
      <c r="E659" s="48"/>
      <c r="F659" s="27"/>
      <c r="G659" s="43"/>
      <c r="H659" s="27"/>
      <c r="I659" s="43"/>
      <c r="J659" s="31" t="s">
        <v>712</v>
      </c>
      <c r="K659" s="46" t="s">
        <v>231</v>
      </c>
      <c r="L659" s="62"/>
    </row>
    <row r="660" spans="1:12" ht="21" customHeight="1">
      <c r="A660" s="76"/>
      <c r="B660" s="208"/>
      <c r="C660" s="83" t="s">
        <v>81</v>
      </c>
      <c r="D660" s="76"/>
      <c r="E660" s="131"/>
      <c r="F660" s="132"/>
      <c r="G660" s="130"/>
      <c r="H660" s="131"/>
      <c r="I660" s="80"/>
      <c r="J660" s="14"/>
      <c r="K660" s="76"/>
      <c r="L660" s="208"/>
    </row>
    <row r="661" spans="1:12" ht="21" customHeight="1">
      <c r="A661" s="201">
        <v>6</v>
      </c>
      <c r="B661" s="207" t="s">
        <v>126</v>
      </c>
      <c r="C661" s="61" t="s">
        <v>233</v>
      </c>
      <c r="D661" s="201" t="s">
        <v>121</v>
      </c>
      <c r="E661" s="127">
        <v>300000</v>
      </c>
      <c r="F661" s="127">
        <v>300000</v>
      </c>
      <c r="G661" s="128">
        <v>300000</v>
      </c>
      <c r="H661" s="127">
        <v>300000</v>
      </c>
      <c r="I661" s="19">
        <v>300000</v>
      </c>
      <c r="J661" s="8" t="s">
        <v>609</v>
      </c>
      <c r="K661" s="207" t="s">
        <v>235</v>
      </c>
      <c r="L661" s="8" t="s">
        <v>53</v>
      </c>
    </row>
    <row r="662" spans="1:12" ht="21" customHeight="1">
      <c r="A662" s="46"/>
      <c r="B662" s="62" t="s">
        <v>157</v>
      </c>
      <c r="C662" s="53" t="s">
        <v>234</v>
      </c>
      <c r="D662" s="46"/>
      <c r="E662" s="27"/>
      <c r="F662" s="27"/>
      <c r="G662" s="43"/>
      <c r="H662" s="27"/>
      <c r="I662" s="43"/>
      <c r="J662" s="31" t="s">
        <v>713</v>
      </c>
      <c r="K662" s="62" t="s">
        <v>236</v>
      </c>
      <c r="L662" s="31"/>
    </row>
    <row r="663" spans="1:12" ht="21" customHeight="1">
      <c r="A663" s="76"/>
      <c r="B663" s="208" t="s">
        <v>714</v>
      </c>
      <c r="C663" s="83"/>
      <c r="D663" s="76"/>
      <c r="E663" s="14"/>
      <c r="F663" s="14"/>
      <c r="G663" s="63"/>
      <c r="H663" s="14"/>
      <c r="I663" s="80"/>
      <c r="J663" s="14" t="s">
        <v>273</v>
      </c>
      <c r="K663" s="208"/>
      <c r="L663" s="14"/>
    </row>
    <row r="664" spans="1:12" ht="21" customHeight="1">
      <c r="A664" s="46">
        <v>7</v>
      </c>
      <c r="B664" s="62" t="s">
        <v>721</v>
      </c>
      <c r="C664" s="53" t="s">
        <v>722</v>
      </c>
      <c r="D664" s="46" t="s">
        <v>121</v>
      </c>
      <c r="E664" s="129">
        <v>200000</v>
      </c>
      <c r="F664" s="127">
        <v>200000</v>
      </c>
      <c r="G664" s="128">
        <v>200000</v>
      </c>
      <c r="H664" s="127">
        <v>200000</v>
      </c>
      <c r="I664" s="19">
        <v>200000</v>
      </c>
      <c r="J664" s="31" t="s">
        <v>609</v>
      </c>
      <c r="K664" s="62" t="s">
        <v>235</v>
      </c>
      <c r="L664" s="8" t="s">
        <v>861</v>
      </c>
    </row>
    <row r="665" spans="1:12" ht="21" customHeight="1">
      <c r="A665" s="46"/>
      <c r="B665" s="62"/>
      <c r="C665" s="53" t="s">
        <v>723</v>
      </c>
      <c r="D665" s="46"/>
      <c r="E665" s="48"/>
      <c r="F665" s="27"/>
      <c r="G665" s="43"/>
      <c r="H665" s="27"/>
      <c r="I665" s="43"/>
      <c r="J665" s="31" t="s">
        <v>713</v>
      </c>
      <c r="K665" s="62" t="s">
        <v>236</v>
      </c>
      <c r="L665" s="31" t="s">
        <v>862</v>
      </c>
    </row>
    <row r="666" spans="1:12" ht="21" customHeight="1">
      <c r="A666" s="76"/>
      <c r="B666" s="208"/>
      <c r="C666" s="83" t="s">
        <v>43</v>
      </c>
      <c r="D666" s="76"/>
      <c r="E666" s="12"/>
      <c r="F666" s="14"/>
      <c r="G666" s="63"/>
      <c r="H666" s="14"/>
      <c r="I666" s="80"/>
      <c r="J666" s="14" t="s">
        <v>273</v>
      </c>
      <c r="K666" s="208"/>
      <c r="L666" s="208"/>
    </row>
    <row r="667" spans="1:12" ht="21" customHeight="1">
      <c r="A667" s="724" t="s">
        <v>2009</v>
      </c>
      <c r="B667" s="725"/>
      <c r="C667" s="725"/>
      <c r="D667" s="726"/>
      <c r="E667" s="169">
        <f>E637+E640+E643+E646+E658+E661+E664</f>
        <v>5050000</v>
      </c>
      <c r="F667" s="169">
        <f>F637+F640+F643+F646+F658+F661+F664</f>
        <v>5050000</v>
      </c>
      <c r="G667" s="169">
        <f>G637+G640+G643+G646+G658+G661+G664</f>
        <v>7281600</v>
      </c>
      <c r="H667" s="169">
        <f>H637+H640+H643+H646+H658+H661+H664</f>
        <v>7281600</v>
      </c>
      <c r="I667" s="169">
        <f>I637+I640+I643+I646+I658+I661+I664</f>
        <v>7281600</v>
      </c>
      <c r="J667" s="272"/>
      <c r="K667" s="323"/>
      <c r="L667" s="322"/>
    </row>
  </sheetData>
  <sheetProtection/>
  <mergeCells count="102">
    <mergeCell ref="A287:L287"/>
    <mergeCell ref="E291:I291"/>
    <mergeCell ref="A313:L313"/>
    <mergeCell ref="E271:I271"/>
    <mergeCell ref="E10:I10"/>
    <mergeCell ref="E109:I109"/>
    <mergeCell ref="A157:L157"/>
    <mergeCell ref="E161:I161"/>
    <mergeCell ref="E239:I239"/>
    <mergeCell ref="A57:L57"/>
    <mergeCell ref="A1:L1"/>
    <mergeCell ref="A469:L469"/>
    <mergeCell ref="A261:L261"/>
    <mergeCell ref="A131:L131"/>
    <mergeCell ref="E135:I135"/>
    <mergeCell ref="A3:L3"/>
    <mergeCell ref="A4:L4"/>
    <mergeCell ref="A374:C374"/>
    <mergeCell ref="E343:I343"/>
    <mergeCell ref="A5:L5"/>
    <mergeCell ref="A550:L550"/>
    <mergeCell ref="A417:L417"/>
    <mergeCell ref="E421:I421"/>
    <mergeCell ref="A495:L495"/>
    <mergeCell ref="E499:I499"/>
    <mergeCell ref="A27:L27"/>
    <mergeCell ref="A53:L53"/>
    <mergeCell ref="E31:I31"/>
    <mergeCell ref="A263:L263"/>
    <mergeCell ref="A264:L264"/>
    <mergeCell ref="A615:D615"/>
    <mergeCell ref="E603:I603"/>
    <mergeCell ref="A599:L599"/>
    <mergeCell ref="E584:I584"/>
    <mergeCell ref="A391:L391"/>
    <mergeCell ref="D553:J553"/>
    <mergeCell ref="E556:I556"/>
    <mergeCell ref="E402:I402"/>
    <mergeCell ref="E525:I525"/>
    <mergeCell ref="E473:I473"/>
    <mergeCell ref="D59:G59"/>
    <mergeCell ref="D60:G60"/>
    <mergeCell ref="D268:J268"/>
    <mergeCell ref="A105:L105"/>
    <mergeCell ref="A79:L79"/>
    <mergeCell ref="E213:I213"/>
    <mergeCell ref="A235:L235"/>
    <mergeCell ref="A265:L265"/>
    <mergeCell ref="D580:K580"/>
    <mergeCell ref="A51:D51"/>
    <mergeCell ref="A339:L339"/>
    <mergeCell ref="A183:L183"/>
    <mergeCell ref="E187:I187"/>
    <mergeCell ref="A209:L209"/>
    <mergeCell ref="A56:L56"/>
    <mergeCell ref="E317:I317"/>
    <mergeCell ref="A575:L575"/>
    <mergeCell ref="A576:L576"/>
    <mergeCell ref="A577:L577"/>
    <mergeCell ref="A551:L551"/>
    <mergeCell ref="E375:I375"/>
    <mergeCell ref="A562:D562"/>
    <mergeCell ref="A549:L549"/>
    <mergeCell ref="A625:L625"/>
    <mergeCell ref="A573:L573"/>
    <mergeCell ref="A381:D381"/>
    <mergeCell ref="D581:G581"/>
    <mergeCell ref="D579:K579"/>
    <mergeCell ref="A395:L395"/>
    <mergeCell ref="A365:L365"/>
    <mergeCell ref="A367:L367"/>
    <mergeCell ref="A368:L368"/>
    <mergeCell ref="A369:L369"/>
    <mergeCell ref="D371:J371"/>
    <mergeCell ref="D372:J372"/>
    <mergeCell ref="D7:I7"/>
    <mergeCell ref="A2:C2"/>
    <mergeCell ref="D397:K397"/>
    <mergeCell ref="D398:I398"/>
    <mergeCell ref="D399:I399"/>
    <mergeCell ref="A544:D544"/>
    <mergeCell ref="D267:J267"/>
    <mergeCell ref="A258:D258"/>
    <mergeCell ref="E83:I83"/>
    <mergeCell ref="E63:I63"/>
    <mergeCell ref="A55:L55"/>
    <mergeCell ref="A626:C626"/>
    <mergeCell ref="A627:L627"/>
    <mergeCell ref="A443:L443"/>
    <mergeCell ref="A547:L547"/>
    <mergeCell ref="A521:L521"/>
    <mergeCell ref="E447:I447"/>
    <mergeCell ref="A352:D352"/>
    <mergeCell ref="A393:L393"/>
    <mergeCell ref="A394:L394"/>
    <mergeCell ref="A628:L628"/>
    <mergeCell ref="A629:L629"/>
    <mergeCell ref="D631:I631"/>
    <mergeCell ref="A667:D667"/>
    <mergeCell ref="A651:L651"/>
    <mergeCell ref="E655:I655"/>
    <mergeCell ref="E634:I634"/>
  </mergeCells>
  <printOptions/>
  <pageMargins left="0.208661417" right="0.208661417" top="0.748031496062992" bottom="0.748031496062992" header="0.31496062992126" footer="0.3149606299212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0"/>
  <sheetViews>
    <sheetView zoomScaleSheetLayoutView="100" zoomScalePageLayoutView="0" workbookViewId="0" topLeftCell="A343">
      <selection activeCell="O54" sqref="O54"/>
    </sheetView>
  </sheetViews>
  <sheetFormatPr defaultColWidth="9.140625" defaultRowHeight="21" customHeight="1"/>
  <cols>
    <col min="1" max="1" width="3.28125" style="435" customWidth="1"/>
    <col min="2" max="2" width="23.140625" style="429" customWidth="1"/>
    <col min="3" max="3" width="20.28125" style="429" customWidth="1"/>
    <col min="4" max="4" width="20.00390625" style="429" customWidth="1"/>
    <col min="5" max="5" width="9.28125" style="429" customWidth="1"/>
    <col min="6" max="6" width="8.7109375" style="429" customWidth="1"/>
    <col min="7" max="9" width="9.140625" style="429" customWidth="1"/>
    <col min="10" max="10" width="14.8515625" style="435" customWidth="1"/>
    <col min="11" max="11" width="16.28125" style="429" customWidth="1"/>
    <col min="12" max="12" width="10.140625" style="429" customWidth="1"/>
    <col min="13" max="14" width="9.140625" style="429" customWidth="1"/>
    <col min="15" max="15" width="17.57421875" style="429" customWidth="1"/>
    <col min="16" max="16" width="16.8515625" style="429" customWidth="1"/>
    <col min="17" max="16384" width="9.140625" style="429" customWidth="1"/>
  </cols>
  <sheetData>
    <row r="1" spans="1:12" s="303" customFormat="1" ht="21" customHeight="1" thickBot="1">
      <c r="A1" s="673" t="s">
        <v>2274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</row>
    <row r="2" spans="1:16" s="303" customFormat="1" ht="21" customHeight="1" thickBot="1">
      <c r="A2" s="728"/>
      <c r="B2" s="728"/>
      <c r="C2" s="728"/>
      <c r="D2" s="329"/>
      <c r="E2" s="329"/>
      <c r="F2" s="329"/>
      <c r="G2" s="329"/>
      <c r="H2" s="329"/>
      <c r="I2" s="329"/>
      <c r="J2" s="329"/>
      <c r="K2" s="329"/>
      <c r="L2" s="267" t="s">
        <v>767</v>
      </c>
      <c r="O2" s="627">
        <v>241800</v>
      </c>
      <c r="P2" s="628">
        <v>241800</v>
      </c>
    </row>
    <row r="3" spans="1:16" s="303" customFormat="1" ht="21" customHeight="1" thickBot="1">
      <c r="A3" s="727" t="s">
        <v>35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O3" s="629">
        <v>180700</v>
      </c>
      <c r="P3" s="630">
        <v>180700</v>
      </c>
    </row>
    <row r="4" spans="1:16" s="303" customFormat="1" ht="21" customHeight="1" thickBot="1">
      <c r="A4" s="727" t="s">
        <v>985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O4" s="629">
        <v>47460</v>
      </c>
      <c r="P4" s="630">
        <v>15820</v>
      </c>
    </row>
    <row r="5" spans="1:16" s="303" customFormat="1" ht="21" customHeight="1" thickBot="1">
      <c r="A5" s="727" t="s">
        <v>36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O5" s="629">
        <v>35030</v>
      </c>
      <c r="P5" s="630">
        <v>35030</v>
      </c>
    </row>
    <row r="6" spans="1:16" s="303" customFormat="1" ht="21" customHeight="1" thickBot="1">
      <c r="A6" s="728" t="s">
        <v>849</v>
      </c>
      <c r="B6" s="728"/>
      <c r="C6" s="728"/>
      <c r="D6" s="728"/>
      <c r="E6" s="728"/>
      <c r="F6" s="728"/>
      <c r="G6" s="728"/>
      <c r="H6" s="728"/>
      <c r="I6" s="728"/>
      <c r="J6" s="245"/>
      <c r="K6" s="359"/>
      <c r="L6" s="245"/>
      <c r="O6" s="629">
        <v>71400</v>
      </c>
      <c r="P6" s="630">
        <v>71400</v>
      </c>
    </row>
    <row r="7" spans="1:16" s="303" customFormat="1" ht="21" customHeight="1" thickBot="1">
      <c r="A7" s="728" t="s">
        <v>847</v>
      </c>
      <c r="B7" s="728"/>
      <c r="C7" s="728"/>
      <c r="D7" s="729" t="s">
        <v>1988</v>
      </c>
      <c r="E7" s="729"/>
      <c r="F7" s="729"/>
      <c r="G7" s="729"/>
      <c r="H7" s="729"/>
      <c r="I7" s="363"/>
      <c r="J7" s="245"/>
      <c r="K7" s="359"/>
      <c r="L7" s="359"/>
      <c r="O7" s="629">
        <v>52700</v>
      </c>
      <c r="P7" s="630">
        <v>52700</v>
      </c>
    </row>
    <row r="8" spans="1:16" s="303" customFormat="1" ht="21" customHeight="1" thickBot="1">
      <c r="A8" s="289"/>
      <c r="B8" s="337"/>
      <c r="C8" s="358"/>
      <c r="D8" s="729" t="s">
        <v>1989</v>
      </c>
      <c r="E8" s="729"/>
      <c r="F8" s="729"/>
      <c r="G8" s="729"/>
      <c r="H8" s="729"/>
      <c r="I8" s="729"/>
      <c r="J8" s="245"/>
      <c r="K8" s="359"/>
      <c r="L8" s="359"/>
      <c r="O8" s="629">
        <v>15000</v>
      </c>
      <c r="P8" s="630">
        <v>15000</v>
      </c>
    </row>
    <row r="9" spans="1:16" s="303" customFormat="1" ht="21" customHeight="1" thickBot="1">
      <c r="A9" s="728" t="s">
        <v>855</v>
      </c>
      <c r="B9" s="728"/>
      <c r="C9" s="728"/>
      <c r="D9" s="359"/>
      <c r="E9" s="245"/>
      <c r="F9" s="245"/>
      <c r="G9" s="245"/>
      <c r="H9" s="245"/>
      <c r="I9" s="245"/>
      <c r="J9" s="245"/>
      <c r="K9" s="359"/>
      <c r="L9" s="337"/>
      <c r="O9" s="629">
        <v>15000</v>
      </c>
      <c r="P9" s="630">
        <v>15000</v>
      </c>
    </row>
    <row r="10" spans="1:16" s="303" customFormat="1" ht="21" customHeight="1" thickBot="1">
      <c r="A10" s="735" t="s">
        <v>856</v>
      </c>
      <c r="B10" s="735"/>
      <c r="C10" s="735"/>
      <c r="D10" s="328"/>
      <c r="E10" s="289"/>
      <c r="F10" s="289"/>
      <c r="G10" s="289"/>
      <c r="H10" s="289"/>
      <c r="I10" s="289"/>
      <c r="J10" s="289"/>
      <c r="K10" s="328"/>
      <c r="L10" s="337"/>
      <c r="O10" s="629">
        <v>10000</v>
      </c>
      <c r="P10" s="630">
        <v>10000</v>
      </c>
    </row>
    <row r="11" spans="1:16" s="303" customFormat="1" ht="21" customHeight="1" thickBot="1">
      <c r="A11" s="281" t="s">
        <v>168</v>
      </c>
      <c r="B11" s="281" t="s">
        <v>37</v>
      </c>
      <c r="C11" s="282" t="s">
        <v>38</v>
      </c>
      <c r="D11" s="281" t="s">
        <v>39</v>
      </c>
      <c r="E11" s="724" t="s">
        <v>818</v>
      </c>
      <c r="F11" s="725"/>
      <c r="G11" s="725"/>
      <c r="H11" s="725"/>
      <c r="I11" s="726"/>
      <c r="J11" s="282" t="s">
        <v>171</v>
      </c>
      <c r="K11" s="184" t="s">
        <v>40</v>
      </c>
      <c r="L11" s="282" t="s">
        <v>54</v>
      </c>
      <c r="O11" s="629">
        <v>10000</v>
      </c>
      <c r="P11" s="630">
        <v>10000</v>
      </c>
    </row>
    <row r="12" spans="1:16" s="303" customFormat="1" ht="21" customHeight="1" thickBot="1">
      <c r="A12" s="387"/>
      <c r="B12" s="340"/>
      <c r="C12" s="341"/>
      <c r="D12" s="51" t="s">
        <v>169</v>
      </c>
      <c r="E12" s="58">
        <v>2561</v>
      </c>
      <c r="F12" s="58">
        <v>2562</v>
      </c>
      <c r="G12" s="38">
        <v>2563</v>
      </c>
      <c r="H12" s="282">
        <v>2564</v>
      </c>
      <c r="I12" s="282">
        <v>2565</v>
      </c>
      <c r="J12" s="58" t="s">
        <v>172</v>
      </c>
      <c r="K12" s="57"/>
      <c r="L12" s="58" t="s">
        <v>857</v>
      </c>
      <c r="O12" s="629">
        <v>507793</v>
      </c>
      <c r="P12" s="631"/>
    </row>
    <row r="13" spans="1:16" s="303" customFormat="1" ht="21" customHeight="1" thickBot="1">
      <c r="A13" s="12"/>
      <c r="B13" s="76"/>
      <c r="C13" s="208"/>
      <c r="D13" s="12"/>
      <c r="E13" s="14" t="s">
        <v>464</v>
      </c>
      <c r="F13" s="14" t="s">
        <v>464</v>
      </c>
      <c r="G13" s="12" t="s">
        <v>464</v>
      </c>
      <c r="H13" s="14" t="s">
        <v>464</v>
      </c>
      <c r="I13" s="71" t="s">
        <v>464</v>
      </c>
      <c r="J13" s="13"/>
      <c r="K13" s="83"/>
      <c r="L13" s="14"/>
      <c r="O13" s="629">
        <v>295095</v>
      </c>
      <c r="P13" s="632">
        <v>750995.28</v>
      </c>
    </row>
    <row r="14" spans="1:16" s="303" customFormat="1" ht="21" customHeight="1" thickBot="1">
      <c r="A14" s="5">
        <v>1</v>
      </c>
      <c r="B14" s="201" t="s">
        <v>2020</v>
      </c>
      <c r="C14" s="207" t="s">
        <v>114</v>
      </c>
      <c r="D14" s="207" t="s">
        <v>2020</v>
      </c>
      <c r="E14" s="128">
        <v>250000</v>
      </c>
      <c r="F14" s="127">
        <v>250000</v>
      </c>
      <c r="G14" s="129">
        <v>250000</v>
      </c>
      <c r="H14" s="129">
        <v>250000</v>
      </c>
      <c r="I14" s="129"/>
      <c r="J14" s="8" t="s">
        <v>2023</v>
      </c>
      <c r="K14" s="207" t="s">
        <v>2024</v>
      </c>
      <c r="L14" s="6" t="s">
        <v>53</v>
      </c>
      <c r="O14" s="627">
        <v>80480</v>
      </c>
      <c r="P14" s="628">
        <v>139426</v>
      </c>
    </row>
    <row r="15" spans="1:16" s="303" customFormat="1" ht="21" customHeight="1" thickBot="1">
      <c r="A15" s="51"/>
      <c r="B15" s="46" t="s">
        <v>87</v>
      </c>
      <c r="C15" s="62" t="s">
        <v>616</v>
      </c>
      <c r="D15" s="62" t="s">
        <v>87</v>
      </c>
      <c r="E15" s="88"/>
      <c r="F15" s="70"/>
      <c r="G15" s="88"/>
      <c r="H15" s="70"/>
      <c r="I15" s="70"/>
      <c r="J15" s="31" t="s">
        <v>37</v>
      </c>
      <c r="K15" s="62" t="s">
        <v>29</v>
      </c>
      <c r="L15" s="47"/>
      <c r="O15" s="629">
        <v>59402</v>
      </c>
      <c r="P15" s="633"/>
    </row>
    <row r="16" spans="1:16" s="303" customFormat="1" ht="21" customHeight="1" thickBot="1">
      <c r="A16" s="51"/>
      <c r="B16" s="46" t="s">
        <v>2021</v>
      </c>
      <c r="C16" s="62"/>
      <c r="D16" s="62" t="s">
        <v>2021</v>
      </c>
      <c r="E16" s="37"/>
      <c r="F16" s="31"/>
      <c r="G16" s="51"/>
      <c r="H16" s="51"/>
      <c r="I16" s="51"/>
      <c r="J16" s="31"/>
      <c r="K16" s="62"/>
      <c r="L16" s="47"/>
      <c r="O16" s="629">
        <v>1060000</v>
      </c>
      <c r="P16" s="630">
        <v>1060000</v>
      </c>
    </row>
    <row r="17" spans="1:16" s="303" customFormat="1" ht="21" customHeight="1" thickBot="1">
      <c r="A17" s="51"/>
      <c r="B17" s="46" t="s">
        <v>2022</v>
      </c>
      <c r="C17" s="62"/>
      <c r="D17" s="62" t="s">
        <v>2022</v>
      </c>
      <c r="E17" s="37"/>
      <c r="F17" s="31"/>
      <c r="G17" s="51"/>
      <c r="H17" s="51"/>
      <c r="I17" s="51"/>
      <c r="J17" s="31"/>
      <c r="K17" s="62"/>
      <c r="L17" s="47"/>
      <c r="O17" s="629">
        <v>616000</v>
      </c>
      <c r="P17" s="630">
        <v>612000</v>
      </c>
    </row>
    <row r="18" spans="1:16" s="303" customFormat="1" ht="21" customHeight="1" thickBot="1">
      <c r="A18" s="8">
        <v>2</v>
      </c>
      <c r="B18" s="207" t="s">
        <v>1401</v>
      </c>
      <c r="C18" s="207" t="s">
        <v>248</v>
      </c>
      <c r="D18" s="207" t="s">
        <v>995</v>
      </c>
      <c r="E18" s="127">
        <v>5000</v>
      </c>
      <c r="F18" s="127">
        <v>10000</v>
      </c>
      <c r="G18" s="127">
        <v>10000</v>
      </c>
      <c r="H18" s="127">
        <v>10000</v>
      </c>
      <c r="I18" s="127">
        <v>10000</v>
      </c>
      <c r="J18" s="8" t="s">
        <v>646</v>
      </c>
      <c r="K18" s="207" t="s">
        <v>147</v>
      </c>
      <c r="L18" s="8" t="s">
        <v>247</v>
      </c>
      <c r="O18" s="629">
        <v>143000</v>
      </c>
      <c r="P18" s="630">
        <v>140000</v>
      </c>
    </row>
    <row r="19" spans="1:16" s="303" customFormat="1" ht="21" customHeight="1">
      <c r="A19" s="31"/>
      <c r="B19" s="30" t="s">
        <v>1402</v>
      </c>
      <c r="C19" s="62" t="s">
        <v>148</v>
      </c>
      <c r="D19" s="62" t="s">
        <v>994</v>
      </c>
      <c r="E19" s="70"/>
      <c r="F19" s="70"/>
      <c r="G19" s="70"/>
      <c r="H19" s="70"/>
      <c r="I19" s="70"/>
      <c r="J19" s="31" t="s">
        <v>2030</v>
      </c>
      <c r="K19" s="62" t="s">
        <v>615</v>
      </c>
      <c r="L19" s="62"/>
      <c r="O19" s="635">
        <f>SUM(O2:O18)</f>
        <v>3440860</v>
      </c>
      <c r="P19" s="635">
        <f>SUM(P2:P18)</f>
        <v>3349871.2800000003</v>
      </c>
    </row>
    <row r="20" spans="1:12" s="303" customFormat="1" ht="21" customHeight="1">
      <c r="A20" s="14"/>
      <c r="B20" s="243" t="s">
        <v>1403</v>
      </c>
      <c r="C20" s="208"/>
      <c r="D20" s="208"/>
      <c r="E20" s="90"/>
      <c r="F20" s="90"/>
      <c r="G20" s="90"/>
      <c r="H20" s="90"/>
      <c r="I20" s="90"/>
      <c r="J20" s="14" t="s">
        <v>2031</v>
      </c>
      <c r="K20" s="208" t="s">
        <v>616</v>
      </c>
      <c r="L20" s="208"/>
    </row>
    <row r="21" spans="1:12" s="303" customFormat="1" ht="21" customHeight="1">
      <c r="A21" s="8">
        <v>3</v>
      </c>
      <c r="B21" s="61" t="s">
        <v>863</v>
      </c>
      <c r="C21" s="268" t="s">
        <v>864</v>
      </c>
      <c r="D21" s="207" t="s">
        <v>863</v>
      </c>
      <c r="E21" s="52">
        <v>20000</v>
      </c>
      <c r="F21" s="19">
        <v>20000</v>
      </c>
      <c r="G21" s="52">
        <v>20000</v>
      </c>
      <c r="H21" s="19">
        <v>20000</v>
      </c>
      <c r="I21" s="19">
        <v>20000</v>
      </c>
      <c r="J21" s="7" t="s">
        <v>2032</v>
      </c>
      <c r="K21" s="207" t="s">
        <v>2046</v>
      </c>
      <c r="L21" s="6" t="s">
        <v>53</v>
      </c>
    </row>
    <row r="22" spans="1:12" s="303" customFormat="1" ht="21" customHeight="1">
      <c r="A22" s="31"/>
      <c r="B22" s="53"/>
      <c r="C22" s="62" t="s">
        <v>865</v>
      </c>
      <c r="D22" s="62"/>
      <c r="E22" s="88"/>
      <c r="F22" s="70"/>
      <c r="G22" s="88"/>
      <c r="H22" s="70"/>
      <c r="I22" s="70"/>
      <c r="J22" s="37" t="s">
        <v>2033</v>
      </c>
      <c r="K22" s="30" t="s">
        <v>2047</v>
      </c>
      <c r="L22" s="62"/>
    </row>
    <row r="23" spans="1:12" s="303" customFormat="1" ht="21" customHeight="1">
      <c r="A23" s="14"/>
      <c r="B23" s="83"/>
      <c r="C23" s="208"/>
      <c r="D23" s="208"/>
      <c r="E23" s="80"/>
      <c r="F23" s="71"/>
      <c r="G23" s="80"/>
      <c r="H23" s="71"/>
      <c r="I23" s="71"/>
      <c r="J23" s="63" t="s">
        <v>1294</v>
      </c>
      <c r="K23" s="208" t="s">
        <v>2048</v>
      </c>
      <c r="L23" s="208"/>
    </row>
    <row r="24" spans="1:10" s="53" customFormat="1" ht="21" customHeight="1">
      <c r="A24" s="37"/>
      <c r="E24" s="43"/>
      <c r="F24" s="43"/>
      <c r="G24" s="43"/>
      <c r="H24" s="43"/>
      <c r="I24" s="43"/>
      <c r="J24" s="37"/>
    </row>
    <row r="25" spans="1:10" s="53" customFormat="1" ht="21" customHeight="1">
      <c r="A25" s="37"/>
      <c r="E25" s="43"/>
      <c r="F25" s="43"/>
      <c r="G25" s="43"/>
      <c r="H25" s="43"/>
      <c r="I25" s="43"/>
      <c r="J25" s="37"/>
    </row>
    <row r="26" spans="1:12" s="53" customFormat="1" ht="21" customHeight="1">
      <c r="A26" s="673" t="s">
        <v>2275</v>
      </c>
      <c r="B26" s="673"/>
      <c r="C26" s="673"/>
      <c r="D26" s="673"/>
      <c r="E26" s="673"/>
      <c r="F26" s="673"/>
      <c r="G26" s="673"/>
      <c r="H26" s="673"/>
      <c r="I26" s="673"/>
      <c r="J26" s="673"/>
      <c r="K26" s="673"/>
      <c r="L26" s="673"/>
    </row>
    <row r="27" spans="1:12" s="53" customFormat="1" ht="21" customHeight="1" thickBot="1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267" t="s">
        <v>767</v>
      </c>
    </row>
    <row r="28" spans="1:16" s="53" customFormat="1" ht="21" customHeight="1" thickBot="1">
      <c r="A28" s="728" t="s">
        <v>210</v>
      </c>
      <c r="B28" s="728"/>
      <c r="C28" s="728"/>
      <c r="D28" s="728"/>
      <c r="E28" s="245"/>
      <c r="F28" s="245"/>
      <c r="G28" s="245"/>
      <c r="H28" s="245"/>
      <c r="I28" s="245"/>
      <c r="J28" s="245"/>
      <c r="K28" s="359"/>
      <c r="L28" s="337"/>
      <c r="O28" s="636">
        <v>80000</v>
      </c>
      <c r="P28" s="637">
        <v>78210</v>
      </c>
    </row>
    <row r="29" spans="1:16" s="53" customFormat="1" ht="21" customHeight="1" thickBot="1">
      <c r="A29" s="735" t="s">
        <v>736</v>
      </c>
      <c r="B29" s="735"/>
      <c r="C29" s="735"/>
      <c r="D29" s="328"/>
      <c r="E29" s="289"/>
      <c r="F29" s="289"/>
      <c r="G29" s="289"/>
      <c r="H29" s="289"/>
      <c r="I29" s="289"/>
      <c r="J29" s="289"/>
      <c r="K29" s="328"/>
      <c r="L29" s="337"/>
      <c r="O29" s="638">
        <v>38.4</v>
      </c>
      <c r="P29" s="639">
        <v>37800</v>
      </c>
    </row>
    <row r="30" spans="1:16" s="303" customFormat="1" ht="21" customHeight="1" thickBot="1">
      <c r="A30" s="281" t="s">
        <v>168</v>
      </c>
      <c r="B30" s="281" t="s">
        <v>37</v>
      </c>
      <c r="C30" s="282" t="s">
        <v>38</v>
      </c>
      <c r="D30" s="184" t="s">
        <v>39</v>
      </c>
      <c r="E30" s="724" t="s">
        <v>818</v>
      </c>
      <c r="F30" s="725"/>
      <c r="G30" s="725"/>
      <c r="H30" s="725"/>
      <c r="I30" s="726"/>
      <c r="J30" s="282" t="s">
        <v>171</v>
      </c>
      <c r="K30" s="184" t="s">
        <v>40</v>
      </c>
      <c r="L30" s="282" t="s">
        <v>54</v>
      </c>
      <c r="O30" s="640">
        <v>25000</v>
      </c>
      <c r="P30" s="639">
        <v>24990</v>
      </c>
    </row>
    <row r="31" spans="1:16" s="303" customFormat="1" ht="21" customHeight="1" thickBot="1">
      <c r="A31" s="51"/>
      <c r="B31" s="46"/>
      <c r="C31" s="62"/>
      <c r="D31" s="37" t="s">
        <v>169</v>
      </c>
      <c r="E31" s="31">
        <v>2561</v>
      </c>
      <c r="F31" s="31">
        <v>2562</v>
      </c>
      <c r="G31" s="37">
        <v>2563</v>
      </c>
      <c r="H31" s="8">
        <v>2564</v>
      </c>
      <c r="I31" s="8">
        <v>2565</v>
      </c>
      <c r="J31" s="58" t="s">
        <v>172</v>
      </c>
      <c r="K31" s="53"/>
      <c r="L31" s="31" t="s">
        <v>857</v>
      </c>
      <c r="O31" s="640">
        <v>10000</v>
      </c>
      <c r="P31" s="639">
        <v>2150</v>
      </c>
    </row>
    <row r="32" spans="1:16" s="303" customFormat="1" ht="21" customHeight="1" thickBot="1">
      <c r="A32" s="12"/>
      <c r="B32" s="76"/>
      <c r="C32" s="208"/>
      <c r="D32" s="63"/>
      <c r="E32" s="14" t="s">
        <v>464</v>
      </c>
      <c r="F32" s="14" t="s">
        <v>464</v>
      </c>
      <c r="G32" s="12" t="s">
        <v>464</v>
      </c>
      <c r="H32" s="14" t="s">
        <v>464</v>
      </c>
      <c r="I32" s="14" t="s">
        <v>464</v>
      </c>
      <c r="J32" s="13"/>
      <c r="K32" s="83"/>
      <c r="L32" s="14"/>
      <c r="O32" s="636">
        <v>10000</v>
      </c>
      <c r="P32" s="637">
        <v>10000</v>
      </c>
    </row>
    <row r="33" spans="1:16" s="303" customFormat="1" ht="21" customHeight="1">
      <c r="A33" s="8">
        <v>4</v>
      </c>
      <c r="B33" s="371" t="s">
        <v>987</v>
      </c>
      <c r="C33" s="268" t="s">
        <v>884</v>
      </c>
      <c r="D33" s="207" t="s">
        <v>866</v>
      </c>
      <c r="E33" s="19">
        <v>100000</v>
      </c>
      <c r="F33" s="127">
        <v>100000</v>
      </c>
      <c r="G33" s="127">
        <v>100000</v>
      </c>
      <c r="H33" s="127">
        <v>100000</v>
      </c>
      <c r="I33" s="127">
        <v>100000</v>
      </c>
      <c r="J33" s="8" t="s">
        <v>2032</v>
      </c>
      <c r="K33" s="207" t="s">
        <v>2034</v>
      </c>
      <c r="L33" s="8" t="s">
        <v>247</v>
      </c>
      <c r="O33" s="634">
        <f>SUM(O28:O32)</f>
        <v>125038.4</v>
      </c>
      <c r="P33" s="634">
        <f>SUM(P28:P32)</f>
        <v>153150</v>
      </c>
    </row>
    <row r="34" spans="1:12" s="303" customFormat="1" ht="21" customHeight="1">
      <c r="A34" s="31"/>
      <c r="B34" s="62" t="s">
        <v>988</v>
      </c>
      <c r="C34" s="261" t="s">
        <v>885</v>
      </c>
      <c r="D34" s="62"/>
      <c r="E34" s="70"/>
      <c r="F34" s="70"/>
      <c r="G34" s="70"/>
      <c r="H34" s="70"/>
      <c r="I34" s="70"/>
      <c r="J34" s="31" t="s">
        <v>2033</v>
      </c>
      <c r="K34" s="62" t="s">
        <v>2035</v>
      </c>
      <c r="L34" s="62"/>
    </row>
    <row r="35" spans="1:12" s="303" customFormat="1" ht="21" customHeight="1" thickBot="1">
      <c r="A35" s="14"/>
      <c r="B35" s="208"/>
      <c r="C35" s="259"/>
      <c r="D35" s="208"/>
      <c r="E35" s="90"/>
      <c r="F35" s="90"/>
      <c r="G35" s="90"/>
      <c r="H35" s="90"/>
      <c r="I35" s="90"/>
      <c r="J35" s="14" t="s">
        <v>1294</v>
      </c>
      <c r="K35" s="208" t="s">
        <v>647</v>
      </c>
      <c r="L35" s="208"/>
    </row>
    <row r="36" spans="1:16" s="303" customFormat="1" ht="21" customHeight="1" thickBot="1">
      <c r="A36" s="5">
        <v>5</v>
      </c>
      <c r="B36" s="201" t="s">
        <v>989</v>
      </c>
      <c r="C36" s="207" t="s">
        <v>249</v>
      </c>
      <c r="D36" s="268" t="s">
        <v>1317</v>
      </c>
      <c r="E36" s="128">
        <v>90000</v>
      </c>
      <c r="F36" s="127">
        <v>90000</v>
      </c>
      <c r="G36" s="129">
        <v>90000</v>
      </c>
      <c r="H36" s="129">
        <v>90000</v>
      </c>
      <c r="I36" s="129">
        <v>90000</v>
      </c>
      <c r="J36" s="8" t="s">
        <v>634</v>
      </c>
      <c r="K36" s="207" t="s">
        <v>2036</v>
      </c>
      <c r="L36" s="6" t="s">
        <v>53</v>
      </c>
      <c r="O36" s="641">
        <v>20000</v>
      </c>
      <c r="P36" s="642">
        <v>5875</v>
      </c>
    </row>
    <row r="37" spans="1:16" s="303" customFormat="1" ht="21" customHeight="1" thickBot="1">
      <c r="A37" s="51"/>
      <c r="B37" s="46" t="s">
        <v>990</v>
      </c>
      <c r="C37" s="62" t="s">
        <v>250</v>
      </c>
      <c r="D37" s="62" t="s">
        <v>1318</v>
      </c>
      <c r="E37" s="88"/>
      <c r="F37" s="70"/>
      <c r="G37" s="88"/>
      <c r="H37" s="70"/>
      <c r="I37" s="70"/>
      <c r="J37" s="31" t="s">
        <v>733</v>
      </c>
      <c r="K37" s="62" t="s">
        <v>2037</v>
      </c>
      <c r="L37" s="47"/>
      <c r="O37" s="643">
        <v>45600</v>
      </c>
      <c r="P37" s="632">
        <v>33000</v>
      </c>
    </row>
    <row r="38" spans="1:16" s="303" customFormat="1" ht="21" customHeight="1" thickBot="1">
      <c r="A38" s="12"/>
      <c r="B38" s="76"/>
      <c r="C38" s="208" t="s">
        <v>251</v>
      </c>
      <c r="D38" s="208"/>
      <c r="E38" s="63"/>
      <c r="F38" s="14"/>
      <c r="G38" s="12"/>
      <c r="H38" s="12"/>
      <c r="I38" s="12"/>
      <c r="J38" s="14"/>
      <c r="K38" s="208"/>
      <c r="L38" s="77"/>
      <c r="O38" s="644">
        <v>10000</v>
      </c>
      <c r="P38" s="632">
        <v>7500</v>
      </c>
    </row>
    <row r="39" spans="1:16" s="303" customFormat="1" ht="21" customHeight="1" thickBot="1">
      <c r="A39" s="8">
        <v>6</v>
      </c>
      <c r="B39" s="59" t="s">
        <v>365</v>
      </c>
      <c r="C39" s="207" t="s">
        <v>2049</v>
      </c>
      <c r="D39" s="20" t="s">
        <v>365</v>
      </c>
      <c r="E39" s="128">
        <v>300000</v>
      </c>
      <c r="F39" s="127">
        <v>300000</v>
      </c>
      <c r="G39" s="129">
        <v>200000</v>
      </c>
      <c r="H39" s="129">
        <v>200000</v>
      </c>
      <c r="I39" s="129">
        <v>200000</v>
      </c>
      <c r="J39" s="8" t="s">
        <v>734</v>
      </c>
      <c r="K39" s="61" t="s">
        <v>2038</v>
      </c>
      <c r="L39" s="8" t="s">
        <v>176</v>
      </c>
      <c r="O39" s="644">
        <v>195000</v>
      </c>
      <c r="P39" s="632">
        <v>182435</v>
      </c>
    </row>
    <row r="40" spans="1:16" s="303" customFormat="1" ht="21" customHeight="1" thickBot="1">
      <c r="A40" s="14"/>
      <c r="B40" s="83" t="s">
        <v>366</v>
      </c>
      <c r="C40" s="208" t="s">
        <v>50</v>
      </c>
      <c r="D40" s="208" t="s">
        <v>996</v>
      </c>
      <c r="E40" s="91"/>
      <c r="F40" s="90"/>
      <c r="G40" s="91"/>
      <c r="H40" s="90"/>
      <c r="I40" s="90"/>
      <c r="J40" s="14" t="s">
        <v>274</v>
      </c>
      <c r="K40" s="83" t="s">
        <v>2039</v>
      </c>
      <c r="L40" s="14"/>
      <c r="O40" s="644">
        <v>291400</v>
      </c>
      <c r="P40" s="632">
        <v>278390</v>
      </c>
    </row>
    <row r="41" spans="1:16" s="303" customFormat="1" ht="21" customHeight="1" thickBot="1">
      <c r="A41" s="8">
        <v>7</v>
      </c>
      <c r="B41" s="207" t="s">
        <v>991</v>
      </c>
      <c r="C41" s="62" t="s">
        <v>997</v>
      </c>
      <c r="D41" s="62" t="s">
        <v>991</v>
      </c>
      <c r="E41" s="19">
        <v>100000</v>
      </c>
      <c r="F41" s="127">
        <v>100000</v>
      </c>
      <c r="G41" s="128">
        <v>100000</v>
      </c>
      <c r="H41" s="129">
        <v>100000</v>
      </c>
      <c r="I41" s="129">
        <v>100000</v>
      </c>
      <c r="J41" s="8" t="s">
        <v>710</v>
      </c>
      <c r="K41" s="61" t="s">
        <v>1353</v>
      </c>
      <c r="L41" s="8" t="s">
        <v>53</v>
      </c>
      <c r="O41" s="644">
        <v>275000</v>
      </c>
      <c r="P41" s="632">
        <v>218109.35</v>
      </c>
    </row>
    <row r="42" spans="1:16" s="303" customFormat="1" ht="21" customHeight="1" thickBot="1">
      <c r="A42" s="31"/>
      <c r="B42" s="62" t="s">
        <v>992</v>
      </c>
      <c r="C42" s="62" t="s">
        <v>998</v>
      </c>
      <c r="D42" s="62" t="s">
        <v>999</v>
      </c>
      <c r="E42" s="86"/>
      <c r="F42" s="70"/>
      <c r="G42" s="88"/>
      <c r="H42" s="70"/>
      <c r="I42" s="70"/>
      <c r="J42" s="31" t="s">
        <v>638</v>
      </c>
      <c r="K42" s="53" t="s">
        <v>2040</v>
      </c>
      <c r="L42" s="31"/>
      <c r="O42" s="644">
        <v>58600</v>
      </c>
      <c r="P42" s="632">
        <v>42250.8</v>
      </c>
    </row>
    <row r="43" spans="1:16" s="303" customFormat="1" ht="21" customHeight="1" thickBot="1">
      <c r="A43" s="31"/>
      <c r="B43" s="62" t="s">
        <v>993</v>
      </c>
      <c r="C43" s="62"/>
      <c r="D43" s="62" t="s">
        <v>993</v>
      </c>
      <c r="E43" s="142"/>
      <c r="F43" s="141"/>
      <c r="G43" s="139"/>
      <c r="H43" s="142"/>
      <c r="I43" s="142"/>
      <c r="J43" s="31"/>
      <c r="K43" s="53" t="s">
        <v>2041</v>
      </c>
      <c r="L43" s="31"/>
      <c r="O43" s="643">
        <v>10000</v>
      </c>
      <c r="P43" s="645">
        <v>8316</v>
      </c>
    </row>
    <row r="44" spans="1:16" s="53" customFormat="1" ht="21" customHeight="1" thickBot="1">
      <c r="A44" s="14"/>
      <c r="B44" s="208" t="s">
        <v>1000</v>
      </c>
      <c r="C44" s="208"/>
      <c r="D44" s="208" t="s">
        <v>1000</v>
      </c>
      <c r="E44" s="140"/>
      <c r="F44" s="136"/>
      <c r="G44" s="137"/>
      <c r="H44" s="140"/>
      <c r="I44" s="140"/>
      <c r="J44" s="14"/>
      <c r="K44" s="83"/>
      <c r="L44" s="14"/>
      <c r="O44" s="643">
        <v>80000</v>
      </c>
      <c r="P44" s="645">
        <v>69423</v>
      </c>
    </row>
    <row r="45" spans="1:16" s="53" customFormat="1" ht="21" customHeight="1" thickBot="1">
      <c r="A45" s="8">
        <v>8</v>
      </c>
      <c r="B45" s="62" t="s">
        <v>2025</v>
      </c>
      <c r="C45" s="53" t="s">
        <v>741</v>
      </c>
      <c r="D45" s="188" t="s">
        <v>2043</v>
      </c>
      <c r="E45" s="127">
        <v>40000</v>
      </c>
      <c r="F45" s="129">
        <v>40000</v>
      </c>
      <c r="G45" s="127">
        <v>40000</v>
      </c>
      <c r="H45" s="127">
        <v>40000</v>
      </c>
      <c r="I45" s="127">
        <v>40000</v>
      </c>
      <c r="J45" s="8" t="s">
        <v>740</v>
      </c>
      <c r="K45" s="20" t="s">
        <v>2045</v>
      </c>
      <c r="L45" s="6" t="s">
        <v>53</v>
      </c>
      <c r="O45" s="643">
        <v>150000</v>
      </c>
      <c r="P45" s="645">
        <v>70029</v>
      </c>
    </row>
    <row r="46" spans="1:16" s="53" customFormat="1" ht="21" customHeight="1" thickBot="1">
      <c r="A46" s="31"/>
      <c r="B46" s="62" t="s">
        <v>2026</v>
      </c>
      <c r="C46" s="53" t="s">
        <v>2042</v>
      </c>
      <c r="D46" s="188" t="s">
        <v>2044</v>
      </c>
      <c r="E46" s="86"/>
      <c r="F46" s="70"/>
      <c r="G46" s="88"/>
      <c r="H46" s="70"/>
      <c r="I46" s="70"/>
      <c r="J46" s="31"/>
      <c r="K46" s="47" t="s">
        <v>500</v>
      </c>
      <c r="L46" s="45"/>
      <c r="O46" s="641">
        <v>40000</v>
      </c>
      <c r="P46" s="646">
        <v>35160</v>
      </c>
    </row>
    <row r="47" spans="1:16" s="53" customFormat="1" ht="21" customHeight="1" thickBot="1">
      <c r="A47" s="14"/>
      <c r="B47" s="208"/>
      <c r="C47" s="83" t="s">
        <v>2026</v>
      </c>
      <c r="D47" s="320" t="s">
        <v>1379</v>
      </c>
      <c r="E47" s="136"/>
      <c r="F47" s="140"/>
      <c r="G47" s="136"/>
      <c r="H47" s="140"/>
      <c r="I47" s="140"/>
      <c r="J47" s="14"/>
      <c r="K47" s="77"/>
      <c r="L47" s="68"/>
      <c r="O47" s="643">
        <v>12000</v>
      </c>
      <c r="P47" s="645">
        <v>7033</v>
      </c>
    </row>
    <row r="48" spans="1:16" s="53" customFormat="1" ht="21" customHeight="1" thickBot="1">
      <c r="A48" s="8">
        <v>9</v>
      </c>
      <c r="B48" s="39" t="s">
        <v>2061</v>
      </c>
      <c r="C48" s="50" t="s">
        <v>2062</v>
      </c>
      <c r="D48" s="433" t="s">
        <v>2066</v>
      </c>
      <c r="E48" s="128">
        <v>20000</v>
      </c>
      <c r="F48" s="127">
        <v>20000</v>
      </c>
      <c r="G48" s="128">
        <v>20000</v>
      </c>
      <c r="H48" s="127">
        <v>20000</v>
      </c>
      <c r="I48" s="127">
        <v>20000</v>
      </c>
      <c r="J48" s="8" t="s">
        <v>740</v>
      </c>
      <c r="K48" s="50" t="s">
        <v>147</v>
      </c>
      <c r="L48" s="8" t="s">
        <v>53</v>
      </c>
      <c r="O48" s="627">
        <v>100000</v>
      </c>
      <c r="P48" s="628">
        <v>60000</v>
      </c>
    </row>
    <row r="49" spans="1:16" s="53" customFormat="1" ht="21" customHeight="1" thickBot="1">
      <c r="A49" s="31"/>
      <c r="B49" s="29" t="s">
        <v>2063</v>
      </c>
      <c r="C49" s="28" t="s">
        <v>2064</v>
      </c>
      <c r="D49" s="434" t="s">
        <v>2067</v>
      </c>
      <c r="E49" s="88"/>
      <c r="F49" s="70"/>
      <c r="G49" s="88"/>
      <c r="H49" s="70"/>
      <c r="I49" s="62"/>
      <c r="J49" s="31"/>
      <c r="K49" s="28" t="s">
        <v>615</v>
      </c>
      <c r="L49" s="31"/>
      <c r="O49" s="629">
        <v>30000</v>
      </c>
      <c r="P49" s="630">
        <v>11650</v>
      </c>
    </row>
    <row r="50" spans="1:16" s="53" customFormat="1" ht="21" customHeight="1" thickBot="1">
      <c r="A50" s="14"/>
      <c r="B50" s="34"/>
      <c r="C50" s="11" t="s">
        <v>2065</v>
      </c>
      <c r="D50" s="208" t="s">
        <v>602</v>
      </c>
      <c r="E50" s="137"/>
      <c r="F50" s="136"/>
      <c r="G50" s="137"/>
      <c r="H50" s="136"/>
      <c r="I50" s="208"/>
      <c r="J50" s="14"/>
      <c r="K50" s="11" t="s">
        <v>616</v>
      </c>
      <c r="L50" s="14"/>
      <c r="O50" s="629">
        <v>30000</v>
      </c>
      <c r="P50" s="630">
        <v>15535</v>
      </c>
    </row>
    <row r="51" spans="1:16" s="303" customFormat="1" ht="21" customHeight="1" thickBot="1">
      <c r="A51" s="730" t="s">
        <v>881</v>
      </c>
      <c r="B51" s="730"/>
      <c r="C51" s="730"/>
      <c r="D51" s="730"/>
      <c r="E51" s="730"/>
      <c r="F51" s="730"/>
      <c r="G51" s="730"/>
      <c r="H51" s="730"/>
      <c r="I51" s="730"/>
      <c r="J51" s="730"/>
      <c r="K51" s="730"/>
      <c r="L51" s="730"/>
      <c r="O51" s="629">
        <v>92000</v>
      </c>
      <c r="P51" s="632">
        <v>62071.93</v>
      </c>
    </row>
    <row r="52" spans="1:16" s="303" customFormat="1" ht="21" customHeight="1">
      <c r="A52" s="245"/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267" t="s">
        <v>767</v>
      </c>
      <c r="O52" s="647">
        <f>SUM(O36:O51)</f>
        <v>1439600</v>
      </c>
      <c r="P52" s="647">
        <f>SUM(P36:P51)</f>
        <v>1106778.08</v>
      </c>
    </row>
    <row r="53" spans="1:12" s="303" customFormat="1" ht="21" customHeight="1">
      <c r="A53" s="736" t="s">
        <v>210</v>
      </c>
      <c r="B53" s="736"/>
      <c r="C53" s="736"/>
      <c r="D53" s="359"/>
      <c r="E53" s="245"/>
      <c r="F53" s="245"/>
      <c r="G53" s="245"/>
      <c r="H53" s="245"/>
      <c r="I53" s="245"/>
      <c r="J53" s="245"/>
      <c r="K53" s="359"/>
      <c r="L53" s="359"/>
    </row>
    <row r="54" spans="1:12" s="303" customFormat="1" ht="21" customHeight="1">
      <c r="A54" s="735" t="s">
        <v>736</v>
      </c>
      <c r="B54" s="735"/>
      <c r="C54" s="735"/>
      <c r="D54" s="414"/>
      <c r="E54" s="415"/>
      <c r="F54" s="415"/>
      <c r="G54" s="415"/>
      <c r="H54" s="415"/>
      <c r="I54" s="415"/>
      <c r="J54" s="415"/>
      <c r="K54" s="414"/>
      <c r="L54" s="556"/>
    </row>
    <row r="55" spans="1:12" s="303" customFormat="1" ht="21" customHeight="1">
      <c r="A55" s="281" t="s">
        <v>168</v>
      </c>
      <c r="B55" s="281" t="s">
        <v>37</v>
      </c>
      <c r="C55" s="282" t="s">
        <v>38</v>
      </c>
      <c r="D55" s="281" t="s">
        <v>39</v>
      </c>
      <c r="E55" s="724" t="s">
        <v>818</v>
      </c>
      <c r="F55" s="725"/>
      <c r="G55" s="725"/>
      <c r="H55" s="725"/>
      <c r="I55" s="726"/>
      <c r="J55" s="282" t="s">
        <v>171</v>
      </c>
      <c r="K55" s="184" t="s">
        <v>40</v>
      </c>
      <c r="L55" s="282" t="s">
        <v>54</v>
      </c>
    </row>
    <row r="56" spans="1:12" s="303" customFormat="1" ht="21" customHeight="1">
      <c r="A56" s="387"/>
      <c r="B56" s="340"/>
      <c r="C56" s="341"/>
      <c r="D56" s="51" t="s">
        <v>169</v>
      </c>
      <c r="E56" s="58">
        <v>2561</v>
      </c>
      <c r="F56" s="58">
        <v>2562</v>
      </c>
      <c r="G56" s="38">
        <v>2563</v>
      </c>
      <c r="H56" s="282">
        <v>2564</v>
      </c>
      <c r="I56" s="282">
        <v>2565</v>
      </c>
      <c r="J56" s="58" t="s">
        <v>172</v>
      </c>
      <c r="K56" s="57"/>
      <c r="L56" s="58" t="s">
        <v>857</v>
      </c>
    </row>
    <row r="57" spans="1:12" s="303" customFormat="1" ht="21" customHeight="1">
      <c r="A57" s="12"/>
      <c r="B57" s="76"/>
      <c r="C57" s="208"/>
      <c r="D57" s="12"/>
      <c r="E57" s="14" t="s">
        <v>464</v>
      </c>
      <c r="F57" s="14" t="s">
        <v>464</v>
      </c>
      <c r="G57" s="12" t="s">
        <v>464</v>
      </c>
      <c r="H57" s="14" t="s">
        <v>464</v>
      </c>
      <c r="I57" s="71" t="s">
        <v>464</v>
      </c>
      <c r="J57" s="13"/>
      <c r="K57" s="83"/>
      <c r="L57" s="14"/>
    </row>
    <row r="58" spans="1:12" s="303" customFormat="1" ht="21" customHeight="1">
      <c r="A58" s="8">
        <v>10</v>
      </c>
      <c r="B58" s="207" t="s">
        <v>1453</v>
      </c>
      <c r="C58" s="61" t="s">
        <v>1454</v>
      </c>
      <c r="D58" s="201" t="s">
        <v>1455</v>
      </c>
      <c r="E58" s="19">
        <v>25000</v>
      </c>
      <c r="F58" s="52">
        <v>25000</v>
      </c>
      <c r="G58" s="19">
        <v>25000</v>
      </c>
      <c r="H58" s="69">
        <v>25000</v>
      </c>
      <c r="I58" s="69">
        <v>25000</v>
      </c>
      <c r="J58" s="8" t="s">
        <v>278</v>
      </c>
      <c r="K58" s="78" t="s">
        <v>2050</v>
      </c>
      <c r="L58" s="8" t="s">
        <v>53</v>
      </c>
    </row>
    <row r="59" spans="1:12" s="303" customFormat="1" ht="21" customHeight="1">
      <c r="A59" s="31"/>
      <c r="B59" s="62" t="s">
        <v>1456</v>
      </c>
      <c r="C59" s="53" t="s">
        <v>1457</v>
      </c>
      <c r="D59" s="46"/>
      <c r="E59" s="70"/>
      <c r="F59" s="88"/>
      <c r="G59" s="70"/>
      <c r="H59" s="86"/>
      <c r="I59" s="46"/>
      <c r="J59" s="31"/>
      <c r="K59" s="47" t="s">
        <v>754</v>
      </c>
      <c r="L59" s="31"/>
    </row>
    <row r="60" spans="1:12" s="303" customFormat="1" ht="21" customHeight="1">
      <c r="A60" s="31"/>
      <c r="B60" s="62" t="s">
        <v>1302</v>
      </c>
      <c r="C60" s="53" t="s">
        <v>1187</v>
      </c>
      <c r="D60" s="46"/>
      <c r="E60" s="62"/>
      <c r="F60" s="53"/>
      <c r="G60" s="62"/>
      <c r="H60" s="142"/>
      <c r="I60" s="142"/>
      <c r="J60" s="141"/>
      <c r="K60" s="141"/>
      <c r="L60" s="31"/>
    </row>
    <row r="61" spans="1:12" s="303" customFormat="1" ht="21" customHeight="1">
      <c r="A61" s="51"/>
      <c r="B61" s="62" t="s">
        <v>1458</v>
      </c>
      <c r="C61" s="53" t="s">
        <v>1459</v>
      </c>
      <c r="D61" s="51"/>
      <c r="E61" s="62"/>
      <c r="F61" s="53"/>
      <c r="G61" s="31"/>
      <c r="H61" s="51"/>
      <c r="I61" s="51"/>
      <c r="J61" s="31"/>
      <c r="K61" s="31"/>
      <c r="L61" s="31"/>
    </row>
    <row r="62" spans="1:12" s="303" customFormat="1" ht="21" customHeight="1">
      <c r="A62" s="51"/>
      <c r="B62" s="62" t="s">
        <v>1457</v>
      </c>
      <c r="C62" s="53" t="s">
        <v>1460</v>
      </c>
      <c r="D62" s="51"/>
      <c r="E62" s="62"/>
      <c r="F62" s="53"/>
      <c r="G62" s="31"/>
      <c r="H62" s="51"/>
      <c r="I62" s="51"/>
      <c r="J62" s="31"/>
      <c r="K62" s="31"/>
      <c r="L62" s="31"/>
    </row>
    <row r="63" spans="1:12" s="303" customFormat="1" ht="21" customHeight="1">
      <c r="A63" s="51"/>
      <c r="B63" s="62" t="s">
        <v>1461</v>
      </c>
      <c r="C63" s="53" t="s">
        <v>1462</v>
      </c>
      <c r="D63" s="51"/>
      <c r="E63" s="62"/>
      <c r="F63" s="53"/>
      <c r="G63" s="31"/>
      <c r="H63" s="51"/>
      <c r="I63" s="51"/>
      <c r="J63" s="31"/>
      <c r="K63" s="31"/>
      <c r="L63" s="31"/>
    </row>
    <row r="64" spans="1:12" s="303" customFormat="1" ht="21" customHeight="1">
      <c r="A64" s="51"/>
      <c r="B64" s="62" t="s">
        <v>1438</v>
      </c>
      <c r="C64" s="53" t="s">
        <v>1463</v>
      </c>
      <c r="D64" s="51"/>
      <c r="E64" s="62"/>
      <c r="F64" s="53"/>
      <c r="G64" s="31"/>
      <c r="H64" s="51"/>
      <c r="I64" s="51"/>
      <c r="J64" s="31"/>
      <c r="K64" s="31"/>
      <c r="L64" s="31"/>
    </row>
    <row r="65" spans="1:12" s="303" customFormat="1" ht="21" customHeight="1">
      <c r="A65" s="51"/>
      <c r="B65" s="62" t="s">
        <v>1464</v>
      </c>
      <c r="C65" s="53" t="s">
        <v>1465</v>
      </c>
      <c r="D65" s="51"/>
      <c r="E65" s="62"/>
      <c r="F65" s="53"/>
      <c r="G65" s="31"/>
      <c r="H65" s="51"/>
      <c r="I65" s="51"/>
      <c r="J65" s="31"/>
      <c r="K65" s="31"/>
      <c r="L65" s="31"/>
    </row>
    <row r="66" spans="1:12" s="303" customFormat="1" ht="21" customHeight="1">
      <c r="A66" s="51"/>
      <c r="B66" s="62" t="s">
        <v>1466</v>
      </c>
      <c r="C66" s="53" t="s">
        <v>1467</v>
      </c>
      <c r="D66" s="51"/>
      <c r="E66" s="62"/>
      <c r="F66" s="53"/>
      <c r="G66" s="31"/>
      <c r="H66" s="51"/>
      <c r="I66" s="51"/>
      <c r="J66" s="31"/>
      <c r="K66" s="31"/>
      <c r="L66" s="31"/>
    </row>
    <row r="67" spans="1:12" s="303" customFormat="1" ht="21" customHeight="1">
      <c r="A67" s="51"/>
      <c r="B67" s="62" t="s">
        <v>1468</v>
      </c>
      <c r="C67" s="53" t="s">
        <v>1469</v>
      </c>
      <c r="D67" s="51"/>
      <c r="E67" s="62"/>
      <c r="F67" s="53"/>
      <c r="G67" s="31"/>
      <c r="H67" s="51"/>
      <c r="I67" s="51"/>
      <c r="J67" s="31"/>
      <c r="K67" s="31"/>
      <c r="L67" s="31"/>
    </row>
    <row r="68" spans="1:12" s="303" customFormat="1" ht="21" customHeight="1">
      <c r="A68" s="51"/>
      <c r="B68" s="62" t="s">
        <v>1470</v>
      </c>
      <c r="C68" s="53"/>
      <c r="D68" s="51"/>
      <c r="E68" s="62"/>
      <c r="F68" s="53"/>
      <c r="G68" s="31"/>
      <c r="H68" s="51"/>
      <c r="I68" s="51"/>
      <c r="J68" s="31"/>
      <c r="K68" s="31"/>
      <c r="L68" s="31"/>
    </row>
    <row r="69" spans="1:12" s="303" customFormat="1" ht="21" customHeight="1">
      <c r="A69" s="51"/>
      <c r="B69" s="62" t="s">
        <v>1471</v>
      </c>
      <c r="C69" s="53"/>
      <c r="D69" s="51"/>
      <c r="E69" s="62"/>
      <c r="F69" s="53"/>
      <c r="G69" s="31"/>
      <c r="H69" s="51"/>
      <c r="I69" s="51"/>
      <c r="J69" s="31"/>
      <c r="K69" s="31"/>
      <c r="L69" s="31"/>
    </row>
    <row r="70" spans="1:12" s="303" customFormat="1" ht="21" customHeight="1">
      <c r="A70" s="51"/>
      <c r="B70" s="62" t="s">
        <v>1472</v>
      </c>
      <c r="C70" s="53"/>
      <c r="D70" s="51"/>
      <c r="E70" s="62"/>
      <c r="F70" s="53"/>
      <c r="G70" s="31"/>
      <c r="H70" s="51"/>
      <c r="I70" s="51"/>
      <c r="J70" s="31"/>
      <c r="K70" s="31"/>
      <c r="L70" s="31"/>
    </row>
    <row r="71" spans="1:12" s="303" customFormat="1" ht="21" customHeight="1">
      <c r="A71" s="51"/>
      <c r="B71" s="208" t="s">
        <v>1470</v>
      </c>
      <c r="C71" s="83"/>
      <c r="D71" s="12"/>
      <c r="E71" s="208"/>
      <c r="F71" s="83"/>
      <c r="G71" s="14"/>
      <c r="H71" s="12"/>
      <c r="I71" s="12"/>
      <c r="J71" s="14"/>
      <c r="K71" s="14"/>
      <c r="L71" s="31"/>
    </row>
    <row r="72" spans="1:12" s="303" customFormat="1" ht="21" customHeight="1">
      <c r="A72" s="8">
        <v>11</v>
      </c>
      <c r="B72" s="291" t="s">
        <v>1473</v>
      </c>
      <c r="C72" s="207" t="s">
        <v>1474</v>
      </c>
      <c r="D72" s="291" t="s">
        <v>2027</v>
      </c>
      <c r="E72" s="127">
        <v>70000</v>
      </c>
      <c r="F72" s="128">
        <v>70000</v>
      </c>
      <c r="G72" s="127">
        <v>70000</v>
      </c>
      <c r="H72" s="129">
        <v>70000</v>
      </c>
      <c r="I72" s="129">
        <v>70000</v>
      </c>
      <c r="J72" s="8" t="s">
        <v>1475</v>
      </c>
      <c r="K72" s="207" t="s">
        <v>2051</v>
      </c>
      <c r="L72" s="8" t="s">
        <v>53</v>
      </c>
    </row>
    <row r="73" spans="1:12" s="303" customFormat="1" ht="21" customHeight="1">
      <c r="A73" s="31"/>
      <c r="B73" s="269"/>
      <c r="C73" s="62" t="s">
        <v>1476</v>
      </c>
      <c r="D73" s="46" t="s">
        <v>2028</v>
      </c>
      <c r="E73" s="70"/>
      <c r="F73" s="88"/>
      <c r="G73" s="70"/>
      <c r="H73" s="86"/>
      <c r="I73" s="46"/>
      <c r="J73" s="31" t="s">
        <v>493</v>
      </c>
      <c r="K73" s="62" t="s">
        <v>2052</v>
      </c>
      <c r="L73" s="62"/>
    </row>
    <row r="74" spans="1:12" s="303" customFormat="1" ht="21" customHeight="1">
      <c r="A74" s="14"/>
      <c r="B74" s="196"/>
      <c r="C74" s="208"/>
      <c r="D74" s="76" t="s">
        <v>2029</v>
      </c>
      <c r="E74" s="90"/>
      <c r="F74" s="91"/>
      <c r="G74" s="90"/>
      <c r="H74" s="89"/>
      <c r="I74" s="76"/>
      <c r="J74" s="14"/>
      <c r="K74" s="208" t="s">
        <v>2053</v>
      </c>
      <c r="L74" s="14"/>
    </row>
    <row r="75" spans="1:12" s="303" customFormat="1" ht="21" customHeight="1">
      <c r="A75" s="37"/>
      <c r="B75" s="53"/>
      <c r="C75" s="53"/>
      <c r="D75" s="319"/>
      <c r="E75" s="139"/>
      <c r="F75" s="139"/>
      <c r="G75" s="139"/>
      <c r="H75" s="139"/>
      <c r="I75" s="139"/>
      <c r="J75" s="37"/>
      <c r="K75" s="53"/>
      <c r="L75" s="37"/>
    </row>
    <row r="76" spans="1:12" s="303" customFormat="1" ht="21" customHeight="1">
      <c r="A76" s="730" t="s">
        <v>2276</v>
      </c>
      <c r="B76" s="730"/>
      <c r="C76" s="730"/>
      <c r="D76" s="730"/>
      <c r="E76" s="730"/>
      <c r="F76" s="730"/>
      <c r="G76" s="730"/>
      <c r="H76" s="730"/>
      <c r="I76" s="730"/>
      <c r="J76" s="730"/>
      <c r="K76" s="730"/>
      <c r="L76" s="730"/>
    </row>
    <row r="77" spans="1:12" s="303" customFormat="1" ht="21" customHeight="1">
      <c r="A77" s="245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267" t="s">
        <v>767</v>
      </c>
    </row>
    <row r="78" spans="1:12" s="303" customFormat="1" ht="21" customHeight="1">
      <c r="A78" s="736" t="s">
        <v>210</v>
      </c>
      <c r="B78" s="736"/>
      <c r="C78" s="736"/>
      <c r="D78" s="359"/>
      <c r="E78" s="245"/>
      <c r="F78" s="245"/>
      <c r="G78" s="245"/>
      <c r="H78" s="245"/>
      <c r="I78" s="245"/>
      <c r="J78" s="245"/>
      <c r="K78" s="359"/>
      <c r="L78" s="359"/>
    </row>
    <row r="79" spans="1:12" s="303" customFormat="1" ht="21" customHeight="1">
      <c r="A79" s="735" t="s">
        <v>736</v>
      </c>
      <c r="B79" s="735"/>
      <c r="C79" s="735"/>
      <c r="D79" s="414"/>
      <c r="E79" s="415"/>
      <c r="F79" s="415"/>
      <c r="G79" s="415"/>
      <c r="H79" s="415"/>
      <c r="I79" s="415"/>
      <c r="J79" s="415"/>
      <c r="K79" s="414"/>
      <c r="L79" s="556"/>
    </row>
    <row r="80" spans="1:12" s="303" customFormat="1" ht="21" customHeight="1">
      <c r="A80" s="281" t="s">
        <v>168</v>
      </c>
      <c r="B80" s="281" t="s">
        <v>37</v>
      </c>
      <c r="C80" s="282" t="s">
        <v>38</v>
      </c>
      <c r="D80" s="281" t="s">
        <v>39</v>
      </c>
      <c r="E80" s="724" t="s">
        <v>818</v>
      </c>
      <c r="F80" s="725"/>
      <c r="G80" s="725"/>
      <c r="H80" s="725"/>
      <c r="I80" s="726"/>
      <c r="J80" s="282" t="s">
        <v>171</v>
      </c>
      <c r="K80" s="184" t="s">
        <v>40</v>
      </c>
      <c r="L80" s="282" t="s">
        <v>54</v>
      </c>
    </row>
    <row r="81" spans="1:12" s="303" customFormat="1" ht="21" customHeight="1">
      <c r="A81" s="387"/>
      <c r="B81" s="340"/>
      <c r="C81" s="341"/>
      <c r="D81" s="51" t="s">
        <v>169</v>
      </c>
      <c r="E81" s="58">
        <v>2561</v>
      </c>
      <c r="F81" s="58">
        <v>2562</v>
      </c>
      <c r="G81" s="38">
        <v>2563</v>
      </c>
      <c r="H81" s="282">
        <v>2564</v>
      </c>
      <c r="I81" s="282">
        <v>2565</v>
      </c>
      <c r="J81" s="58" t="s">
        <v>172</v>
      </c>
      <c r="K81" s="57"/>
      <c r="L81" s="58" t="s">
        <v>857</v>
      </c>
    </row>
    <row r="82" spans="1:12" s="303" customFormat="1" ht="21" customHeight="1">
      <c r="A82" s="12"/>
      <c r="B82" s="76"/>
      <c r="C82" s="208"/>
      <c r="D82" s="12"/>
      <c r="E82" s="4" t="s">
        <v>464</v>
      </c>
      <c r="F82" s="14" t="s">
        <v>464</v>
      </c>
      <c r="G82" s="12" t="s">
        <v>464</v>
      </c>
      <c r="H82" s="14" t="s">
        <v>464</v>
      </c>
      <c r="I82" s="71" t="s">
        <v>464</v>
      </c>
      <c r="J82" s="13"/>
      <c r="K82" s="83"/>
      <c r="L82" s="14"/>
    </row>
    <row r="83" spans="1:12" s="303" customFormat="1" ht="21" customHeight="1">
      <c r="A83" s="5">
        <v>12</v>
      </c>
      <c r="B83" s="201" t="s">
        <v>83</v>
      </c>
      <c r="C83" s="207" t="s">
        <v>92</v>
      </c>
      <c r="D83" s="201" t="s">
        <v>83</v>
      </c>
      <c r="E83" s="19">
        <v>0</v>
      </c>
      <c r="F83" s="19">
        <v>0</v>
      </c>
      <c r="G83" s="52">
        <v>0</v>
      </c>
      <c r="H83" s="127">
        <v>6000000</v>
      </c>
      <c r="I83" s="127">
        <v>6000000</v>
      </c>
      <c r="J83" s="8" t="s">
        <v>602</v>
      </c>
      <c r="K83" s="66" t="s">
        <v>97</v>
      </c>
      <c r="L83" s="6" t="s">
        <v>53</v>
      </c>
    </row>
    <row r="84" spans="1:12" s="303" customFormat="1" ht="21" customHeight="1">
      <c r="A84" s="12"/>
      <c r="B84" s="76" t="s">
        <v>84</v>
      </c>
      <c r="C84" s="208" t="s">
        <v>95</v>
      </c>
      <c r="D84" s="76" t="s">
        <v>84</v>
      </c>
      <c r="E84" s="90"/>
      <c r="F84" s="90"/>
      <c r="G84" s="91"/>
      <c r="H84" s="90"/>
      <c r="I84" s="83"/>
      <c r="J84" s="14" t="s">
        <v>2054</v>
      </c>
      <c r="K84" s="208" t="s">
        <v>96</v>
      </c>
      <c r="L84" s="68"/>
    </row>
    <row r="85" spans="1:12" s="303" customFormat="1" ht="21" customHeight="1">
      <c r="A85" s="8">
        <v>13</v>
      </c>
      <c r="B85" s="291" t="s">
        <v>1381</v>
      </c>
      <c r="C85" s="201" t="s">
        <v>92</v>
      </c>
      <c r="D85" s="66" t="s">
        <v>1381</v>
      </c>
      <c r="E85" s="19">
        <v>0</v>
      </c>
      <c r="F85" s="127">
        <v>67000</v>
      </c>
      <c r="G85" s="128">
        <v>67000</v>
      </c>
      <c r="H85" s="129">
        <v>67000</v>
      </c>
      <c r="I85" s="129">
        <v>67000</v>
      </c>
      <c r="J85" s="8" t="s">
        <v>1380</v>
      </c>
      <c r="K85" s="66" t="s">
        <v>97</v>
      </c>
      <c r="L85" s="6" t="s">
        <v>53</v>
      </c>
    </row>
    <row r="86" spans="1:12" s="303" customFormat="1" ht="21" customHeight="1">
      <c r="A86" s="31"/>
      <c r="B86" s="46" t="s">
        <v>1382</v>
      </c>
      <c r="C86" s="269" t="s">
        <v>1375</v>
      </c>
      <c r="D86" s="30" t="s">
        <v>1382</v>
      </c>
      <c r="E86" s="283"/>
      <c r="F86" s="62"/>
      <c r="G86" s="47"/>
      <c r="H86" s="48"/>
      <c r="I86" s="27"/>
      <c r="J86" s="31" t="s">
        <v>1373</v>
      </c>
      <c r="K86" s="62" t="s">
        <v>96</v>
      </c>
      <c r="L86" s="62"/>
    </row>
    <row r="87" spans="1:12" s="303" customFormat="1" ht="21" customHeight="1">
      <c r="A87" s="14"/>
      <c r="B87" s="76" t="s">
        <v>602</v>
      </c>
      <c r="C87" s="296" t="s">
        <v>1378</v>
      </c>
      <c r="D87" s="208" t="s">
        <v>602</v>
      </c>
      <c r="E87" s="317"/>
      <c r="F87" s="407"/>
      <c r="G87" s="202"/>
      <c r="H87" s="80"/>
      <c r="I87" s="71"/>
      <c r="J87" s="14" t="s">
        <v>602</v>
      </c>
      <c r="K87" s="208"/>
      <c r="L87" s="77"/>
    </row>
    <row r="88" spans="1:12" s="303" customFormat="1" ht="21" customHeight="1">
      <c r="A88" s="8">
        <v>14</v>
      </c>
      <c r="B88" s="207" t="s">
        <v>1439</v>
      </c>
      <c r="C88" s="207" t="s">
        <v>92</v>
      </c>
      <c r="D88" s="207" t="s">
        <v>2055</v>
      </c>
      <c r="E88" s="127">
        <v>50000</v>
      </c>
      <c r="F88" s="127">
        <v>50000</v>
      </c>
      <c r="G88" s="127">
        <v>50000</v>
      </c>
      <c r="H88" s="127">
        <v>50000</v>
      </c>
      <c r="I88" s="127">
        <v>50000</v>
      </c>
      <c r="J88" s="8" t="s">
        <v>1446</v>
      </c>
      <c r="K88" s="207" t="s">
        <v>1447</v>
      </c>
      <c r="L88" s="8" t="s">
        <v>53</v>
      </c>
    </row>
    <row r="89" spans="1:12" s="303" customFormat="1" ht="21" customHeight="1">
      <c r="A89" s="31"/>
      <c r="B89" s="283" t="s">
        <v>1438</v>
      </c>
      <c r="C89" s="283" t="s">
        <v>1375</v>
      </c>
      <c r="D89" s="283" t="s">
        <v>2056</v>
      </c>
      <c r="E89" s="70"/>
      <c r="F89" s="70"/>
      <c r="G89" s="70"/>
      <c r="H89" s="70"/>
      <c r="I89" s="62"/>
      <c r="J89" s="31" t="s">
        <v>1448</v>
      </c>
      <c r="K89" s="62" t="s">
        <v>96</v>
      </c>
      <c r="L89" s="62"/>
    </row>
    <row r="90" spans="1:12" s="303" customFormat="1" ht="21" customHeight="1">
      <c r="A90" s="14"/>
      <c r="B90" s="317"/>
      <c r="C90" s="317" t="s">
        <v>1378</v>
      </c>
      <c r="D90" s="317"/>
      <c r="E90" s="14"/>
      <c r="F90" s="14"/>
      <c r="G90" s="14"/>
      <c r="H90" s="14"/>
      <c r="I90" s="208"/>
      <c r="J90" s="14" t="s">
        <v>601</v>
      </c>
      <c r="K90" s="208"/>
      <c r="L90" s="208"/>
    </row>
    <row r="91" spans="1:12" s="303" customFormat="1" ht="21" customHeight="1">
      <c r="A91" s="8">
        <v>15</v>
      </c>
      <c r="B91" s="61" t="s">
        <v>1443</v>
      </c>
      <c r="C91" s="207" t="s">
        <v>92</v>
      </c>
      <c r="D91" s="207" t="s">
        <v>1443</v>
      </c>
      <c r="E91" s="19">
        <v>640000</v>
      </c>
      <c r="F91" s="19">
        <v>640000</v>
      </c>
      <c r="G91" s="19">
        <v>640000</v>
      </c>
      <c r="H91" s="69">
        <v>640000</v>
      </c>
      <c r="I91" s="69">
        <v>640000</v>
      </c>
      <c r="J91" s="8" t="s">
        <v>1452</v>
      </c>
      <c r="K91" s="207" t="s">
        <v>2059</v>
      </c>
      <c r="L91" s="8" t="s">
        <v>53</v>
      </c>
    </row>
    <row r="92" spans="1:12" s="303" customFormat="1" ht="21" customHeight="1">
      <c r="A92" s="31"/>
      <c r="B92" s="53" t="s">
        <v>1438</v>
      </c>
      <c r="C92" s="283" t="s">
        <v>1375</v>
      </c>
      <c r="D92" s="62" t="s">
        <v>1438</v>
      </c>
      <c r="E92" s="27"/>
      <c r="F92" s="43"/>
      <c r="G92" s="27"/>
      <c r="H92" s="43"/>
      <c r="I92" s="62"/>
      <c r="J92" s="31"/>
      <c r="K92" s="62" t="s">
        <v>1378</v>
      </c>
      <c r="L92" s="31"/>
    </row>
    <row r="93" spans="1:12" s="303" customFormat="1" ht="21" customHeight="1">
      <c r="A93" s="31"/>
      <c r="B93" s="269"/>
      <c r="C93" s="283" t="s">
        <v>1378</v>
      </c>
      <c r="D93" s="283" t="s">
        <v>2058</v>
      </c>
      <c r="E93" s="70"/>
      <c r="F93" s="88"/>
      <c r="G93" s="70"/>
      <c r="H93" s="88"/>
      <c r="I93" s="62"/>
      <c r="J93" s="31"/>
      <c r="K93" s="62" t="s">
        <v>29</v>
      </c>
      <c r="L93" s="62"/>
    </row>
    <row r="94" spans="1:12" s="303" customFormat="1" ht="21" customHeight="1">
      <c r="A94" s="31"/>
      <c r="B94" s="186"/>
      <c r="C94" s="280"/>
      <c r="D94" s="283" t="s">
        <v>2057</v>
      </c>
      <c r="E94" s="70"/>
      <c r="F94" s="88"/>
      <c r="G94" s="70"/>
      <c r="H94" s="88"/>
      <c r="I94" s="62"/>
      <c r="J94" s="31"/>
      <c r="K94" s="62"/>
      <c r="L94" s="62"/>
    </row>
    <row r="95" spans="1:12" s="303" customFormat="1" ht="21" customHeight="1">
      <c r="A95" s="31"/>
      <c r="B95" s="186"/>
      <c r="C95" s="185"/>
      <c r="D95" s="317" t="s">
        <v>1444</v>
      </c>
      <c r="E95" s="70"/>
      <c r="F95" s="88"/>
      <c r="G95" s="70"/>
      <c r="H95" s="88"/>
      <c r="I95" s="208"/>
      <c r="J95" s="31"/>
      <c r="K95" s="62"/>
      <c r="L95" s="62"/>
    </row>
    <row r="96" spans="1:12" s="303" customFormat="1" ht="21" customHeight="1">
      <c r="A96" s="724" t="s">
        <v>2216</v>
      </c>
      <c r="B96" s="725"/>
      <c r="C96" s="725"/>
      <c r="D96" s="726"/>
      <c r="E96" s="169">
        <f>E14+E18+E21+E33+E36+E39+E41+E45+E48+E58+E72+E83+E85+E88+E91</f>
        <v>1710000</v>
      </c>
      <c r="F96" s="169">
        <f>F14+F18+F21+F33+F36+F39+F41+F45+F48+F58+F72+F83+F85+F88+F91</f>
        <v>1782000</v>
      </c>
      <c r="G96" s="169">
        <f>G14+G18+G21+G33+G36+G39+G41+G45+G48+G58+G72+G83+G85+G88+G91</f>
        <v>1682000</v>
      </c>
      <c r="H96" s="169">
        <f>H14+H18+H21+H33+H36+H39+H41+H45+H48+H58+H72+H83+H85+H88+H91</f>
        <v>7682000</v>
      </c>
      <c r="I96" s="169">
        <f>I14+I18+I21+I33+I36+I39+I41+I45+I48+I58+I72+I83+I85+I88+I91</f>
        <v>7432000</v>
      </c>
      <c r="J96" s="147"/>
      <c r="K96" s="323"/>
      <c r="L96" s="322"/>
    </row>
    <row r="97" spans="1:12" s="303" customFormat="1" ht="21" customHeight="1">
      <c r="A97" s="37"/>
      <c r="B97" s="53"/>
      <c r="C97" s="305"/>
      <c r="D97" s="53"/>
      <c r="E97" s="305"/>
      <c r="F97" s="186"/>
      <c r="G97" s="186"/>
      <c r="H97" s="43"/>
      <c r="I97" s="43"/>
      <c r="J97" s="37"/>
      <c r="K97" s="53"/>
      <c r="L97" s="53"/>
    </row>
    <row r="98" spans="1:12" s="303" customFormat="1" ht="21" customHeight="1">
      <c r="A98" s="37"/>
      <c r="B98" s="53"/>
      <c r="C98" s="305"/>
      <c r="D98" s="53"/>
      <c r="E98" s="305"/>
      <c r="F98" s="186"/>
      <c r="G98" s="186"/>
      <c r="H98" s="43"/>
      <c r="I98" s="43"/>
      <c r="J98" s="37"/>
      <c r="K98" s="53"/>
      <c r="L98" s="53"/>
    </row>
    <row r="99" spans="1:12" s="303" customFormat="1" ht="21" customHeight="1">
      <c r="A99" s="37"/>
      <c r="B99" s="53"/>
      <c r="C99" s="305"/>
      <c r="D99" s="53"/>
      <c r="E99" s="305"/>
      <c r="F99" s="186"/>
      <c r="G99" s="186"/>
      <c r="H99" s="43"/>
      <c r="I99" s="43"/>
      <c r="J99" s="37"/>
      <c r="K99" s="53"/>
      <c r="L99" s="53"/>
    </row>
    <row r="100" spans="1:12" s="303" customFormat="1" ht="21" customHeight="1">
      <c r="A100" s="37"/>
      <c r="B100" s="53"/>
      <c r="C100" s="305"/>
      <c r="D100" s="53"/>
      <c r="E100" s="305"/>
      <c r="F100" s="186"/>
      <c r="G100" s="186"/>
      <c r="H100" s="43"/>
      <c r="I100" s="43"/>
      <c r="J100" s="37"/>
      <c r="K100" s="53"/>
      <c r="L100" s="53"/>
    </row>
    <row r="101" spans="1:12" s="303" customFormat="1" ht="21" customHeight="1">
      <c r="A101" s="730" t="s">
        <v>2277</v>
      </c>
      <c r="B101" s="730"/>
      <c r="C101" s="730"/>
      <c r="D101" s="730"/>
      <c r="E101" s="730"/>
      <c r="F101" s="730"/>
      <c r="G101" s="730"/>
      <c r="H101" s="730"/>
      <c r="I101" s="730"/>
      <c r="J101" s="730"/>
      <c r="K101" s="730"/>
      <c r="L101" s="730"/>
    </row>
    <row r="102" spans="1:12" s="303" customFormat="1" ht="21" customHeight="1">
      <c r="A102" s="736"/>
      <c r="B102" s="736"/>
      <c r="C102" s="736"/>
      <c r="D102" s="411"/>
      <c r="E102" s="411"/>
      <c r="F102" s="411"/>
      <c r="G102" s="411"/>
      <c r="H102" s="411"/>
      <c r="I102" s="411"/>
      <c r="J102" s="411"/>
      <c r="K102" s="411"/>
      <c r="L102" s="267" t="s">
        <v>767</v>
      </c>
    </row>
    <row r="103" spans="1:12" s="303" customFormat="1" ht="21" customHeight="1">
      <c r="A103" s="740" t="s">
        <v>35</v>
      </c>
      <c r="B103" s="740"/>
      <c r="C103" s="740"/>
      <c r="D103" s="740"/>
      <c r="E103" s="740"/>
      <c r="F103" s="740"/>
      <c r="G103" s="740"/>
      <c r="H103" s="740"/>
      <c r="I103" s="740"/>
      <c r="J103" s="740"/>
      <c r="K103" s="740"/>
      <c r="L103" s="740"/>
    </row>
    <row r="104" spans="1:12" s="303" customFormat="1" ht="21" customHeight="1">
      <c r="A104" s="740" t="s">
        <v>985</v>
      </c>
      <c r="B104" s="740"/>
      <c r="C104" s="740"/>
      <c r="D104" s="740"/>
      <c r="E104" s="740"/>
      <c r="F104" s="740"/>
      <c r="G104" s="740"/>
      <c r="H104" s="740"/>
      <c r="I104" s="740"/>
      <c r="J104" s="740"/>
      <c r="K104" s="740"/>
      <c r="L104" s="740"/>
    </row>
    <row r="105" spans="1:12" s="303" customFormat="1" ht="21" customHeight="1">
      <c r="A105" s="740" t="s">
        <v>36</v>
      </c>
      <c r="B105" s="740"/>
      <c r="C105" s="740"/>
      <c r="D105" s="740"/>
      <c r="E105" s="740"/>
      <c r="F105" s="740"/>
      <c r="G105" s="740"/>
      <c r="H105" s="740"/>
      <c r="I105" s="740"/>
      <c r="J105" s="740"/>
      <c r="K105" s="740"/>
      <c r="L105" s="740"/>
    </row>
    <row r="106" spans="1:12" s="303" customFormat="1" ht="21" customHeight="1">
      <c r="A106" s="736" t="s">
        <v>849</v>
      </c>
      <c r="B106" s="736"/>
      <c r="C106" s="736"/>
      <c r="D106" s="736"/>
      <c r="E106" s="736"/>
      <c r="F106" s="736"/>
      <c r="G106" s="736"/>
      <c r="H106" s="736"/>
      <c r="I106" s="736"/>
      <c r="J106" s="736"/>
      <c r="K106" s="359"/>
      <c r="L106" s="245"/>
    </row>
    <row r="107" spans="1:12" s="303" customFormat="1" ht="21" customHeight="1">
      <c r="A107" s="736" t="s">
        <v>847</v>
      </c>
      <c r="B107" s="736"/>
      <c r="C107" s="736"/>
      <c r="D107" s="729" t="s">
        <v>2060</v>
      </c>
      <c r="E107" s="729"/>
      <c r="F107" s="729"/>
      <c r="G107" s="729"/>
      <c r="H107" s="729"/>
      <c r="I107" s="729"/>
      <c r="J107" s="729"/>
      <c r="K107" s="359"/>
      <c r="L107" s="359"/>
    </row>
    <row r="108" spans="1:12" s="303" customFormat="1" ht="21" customHeight="1">
      <c r="A108" s="412" t="s">
        <v>210</v>
      </c>
      <c r="B108" s="412"/>
      <c r="C108" s="412"/>
      <c r="D108" s="359"/>
      <c r="E108" s="245"/>
      <c r="F108" s="245"/>
      <c r="G108" s="245"/>
      <c r="H108" s="245"/>
      <c r="I108" s="245"/>
      <c r="J108" s="245"/>
      <c r="K108" s="359"/>
      <c r="L108" s="413"/>
    </row>
    <row r="109" spans="1:12" s="303" customFormat="1" ht="21" customHeight="1">
      <c r="A109" s="735" t="s">
        <v>745</v>
      </c>
      <c r="B109" s="735"/>
      <c r="C109" s="735"/>
      <c r="D109" s="246"/>
      <c r="E109" s="247"/>
      <c r="F109" s="247"/>
      <c r="G109" s="247"/>
      <c r="H109" s="247"/>
      <c r="I109" s="247"/>
      <c r="J109" s="247"/>
      <c r="K109" s="246"/>
      <c r="L109" s="413"/>
    </row>
    <row r="110" spans="1:12" s="303" customFormat="1" ht="21" customHeight="1">
      <c r="A110" s="281" t="s">
        <v>168</v>
      </c>
      <c r="B110" s="281" t="s">
        <v>37</v>
      </c>
      <c r="C110" s="282" t="s">
        <v>38</v>
      </c>
      <c r="D110" s="281" t="s">
        <v>39</v>
      </c>
      <c r="E110" s="724" t="s">
        <v>818</v>
      </c>
      <c r="F110" s="725"/>
      <c r="G110" s="725"/>
      <c r="H110" s="725"/>
      <c r="I110" s="726"/>
      <c r="J110" s="282" t="s">
        <v>171</v>
      </c>
      <c r="K110" s="184" t="s">
        <v>40</v>
      </c>
      <c r="L110" s="282" t="s">
        <v>54</v>
      </c>
    </row>
    <row r="111" spans="1:24" s="303" customFormat="1" ht="21" customHeight="1">
      <c r="A111" s="387"/>
      <c r="B111" s="340"/>
      <c r="C111" s="341"/>
      <c r="D111" s="51" t="s">
        <v>169</v>
      </c>
      <c r="E111" s="58">
        <v>2561</v>
      </c>
      <c r="F111" s="58">
        <v>2562</v>
      </c>
      <c r="G111" s="38">
        <v>2563</v>
      </c>
      <c r="H111" s="282">
        <v>2564</v>
      </c>
      <c r="I111" s="282">
        <v>2565</v>
      </c>
      <c r="J111" s="58" t="s">
        <v>172</v>
      </c>
      <c r="K111" s="57"/>
      <c r="L111" s="58" t="s">
        <v>857</v>
      </c>
      <c r="M111" s="288"/>
      <c r="N111" s="358"/>
      <c r="O111" s="358"/>
      <c r="P111" s="359"/>
      <c r="Q111" s="360"/>
      <c r="R111" s="361"/>
      <c r="S111" s="361"/>
      <c r="T111" s="361"/>
      <c r="U111" s="361"/>
      <c r="V111" s="245"/>
      <c r="W111" s="359"/>
      <c r="X111" s="245"/>
    </row>
    <row r="112" spans="1:24" s="303" customFormat="1" ht="21" customHeight="1">
      <c r="A112" s="12"/>
      <c r="B112" s="76"/>
      <c r="C112" s="208"/>
      <c r="D112" s="12"/>
      <c r="E112" s="14" t="s">
        <v>464</v>
      </c>
      <c r="F112" s="14" t="s">
        <v>464</v>
      </c>
      <c r="G112" s="12" t="s">
        <v>464</v>
      </c>
      <c r="H112" s="14" t="s">
        <v>464</v>
      </c>
      <c r="I112" s="71" t="s">
        <v>464</v>
      </c>
      <c r="J112" s="13"/>
      <c r="K112" s="83"/>
      <c r="L112" s="14"/>
      <c r="M112" s="288"/>
      <c r="N112" s="337"/>
      <c r="O112" s="358"/>
      <c r="P112" s="729"/>
      <c r="Q112" s="729"/>
      <c r="R112" s="729"/>
      <c r="S112" s="729"/>
      <c r="T112" s="729"/>
      <c r="U112" s="363"/>
      <c r="V112" s="245"/>
      <c r="W112" s="359"/>
      <c r="X112" s="359"/>
    </row>
    <row r="113" spans="1:24" s="303" customFormat="1" ht="21" customHeight="1">
      <c r="A113" s="8">
        <v>1</v>
      </c>
      <c r="B113" s="268" t="s">
        <v>445</v>
      </c>
      <c r="C113" s="207" t="s">
        <v>2068</v>
      </c>
      <c r="D113" s="20" t="s">
        <v>2070</v>
      </c>
      <c r="E113" s="127">
        <v>200000</v>
      </c>
      <c r="F113" s="127">
        <v>200000</v>
      </c>
      <c r="G113" s="127">
        <v>200000</v>
      </c>
      <c r="H113" s="127">
        <v>200000</v>
      </c>
      <c r="I113" s="127">
        <v>200000</v>
      </c>
      <c r="J113" s="8" t="s">
        <v>654</v>
      </c>
      <c r="K113" s="207" t="s">
        <v>0</v>
      </c>
      <c r="L113" s="8" t="s">
        <v>53</v>
      </c>
      <c r="M113" s="288"/>
      <c r="N113" s="337"/>
      <c r="O113" s="358"/>
      <c r="P113" s="385"/>
      <c r="Q113" s="385"/>
      <c r="R113" s="385"/>
      <c r="S113" s="385"/>
      <c r="T113" s="385"/>
      <c r="U113" s="363"/>
      <c r="V113" s="245"/>
      <c r="W113" s="359"/>
      <c r="X113" s="359"/>
    </row>
    <row r="114" spans="1:24" s="303" customFormat="1" ht="21" customHeight="1">
      <c r="A114" s="31"/>
      <c r="B114" s="280" t="s">
        <v>446</v>
      </c>
      <c r="C114" s="62" t="s">
        <v>2069</v>
      </c>
      <c r="D114" s="30" t="s">
        <v>2071</v>
      </c>
      <c r="E114" s="70"/>
      <c r="F114" s="70"/>
      <c r="G114" s="70"/>
      <c r="H114" s="70"/>
      <c r="I114" s="70"/>
      <c r="J114" s="31" t="s">
        <v>655</v>
      </c>
      <c r="K114" s="62" t="s">
        <v>2074</v>
      </c>
      <c r="L114" s="62"/>
      <c r="M114" s="288"/>
      <c r="N114" s="337"/>
      <c r="O114" s="358"/>
      <c r="P114" s="385"/>
      <c r="Q114" s="385"/>
      <c r="R114" s="385"/>
      <c r="S114" s="385"/>
      <c r="T114" s="385"/>
      <c r="U114" s="363"/>
      <c r="V114" s="245"/>
      <c r="W114" s="359"/>
      <c r="X114" s="359"/>
    </row>
    <row r="115" spans="1:24" s="303" customFormat="1" ht="21" customHeight="1">
      <c r="A115" s="31"/>
      <c r="B115" s="280" t="s">
        <v>447</v>
      </c>
      <c r="C115" s="62"/>
      <c r="D115" s="30" t="s">
        <v>2072</v>
      </c>
      <c r="E115" s="31"/>
      <c r="F115" s="31"/>
      <c r="G115" s="31"/>
      <c r="H115" s="31"/>
      <c r="I115" s="31"/>
      <c r="J115" s="31"/>
      <c r="K115" s="62" t="s">
        <v>2075</v>
      </c>
      <c r="L115" s="62"/>
      <c r="M115" s="288"/>
      <c r="N115" s="337"/>
      <c r="O115" s="358"/>
      <c r="P115" s="385"/>
      <c r="Q115" s="385"/>
      <c r="R115" s="385"/>
      <c r="S115" s="385"/>
      <c r="T115" s="385"/>
      <c r="U115" s="363"/>
      <c r="V115" s="245"/>
      <c r="W115" s="359"/>
      <c r="X115" s="359"/>
    </row>
    <row r="116" spans="1:24" s="303" customFormat="1" ht="21" customHeight="1">
      <c r="A116" s="31"/>
      <c r="B116" s="62"/>
      <c r="C116" s="62"/>
      <c r="D116" s="30" t="s">
        <v>2073</v>
      </c>
      <c r="E116" s="31"/>
      <c r="F116" s="31"/>
      <c r="G116" s="31"/>
      <c r="H116" s="31"/>
      <c r="I116" s="31"/>
      <c r="J116" s="58"/>
      <c r="K116" s="62" t="s">
        <v>2076</v>
      </c>
      <c r="L116" s="31"/>
      <c r="M116" s="288"/>
      <c r="N116" s="337"/>
      <c r="O116" s="358"/>
      <c r="P116" s="385"/>
      <c r="Q116" s="385"/>
      <c r="R116" s="385"/>
      <c r="S116" s="385"/>
      <c r="T116" s="385"/>
      <c r="U116" s="363"/>
      <c r="V116" s="245"/>
      <c r="W116" s="359"/>
      <c r="X116" s="359"/>
    </row>
    <row r="117" spans="1:24" s="303" customFormat="1" ht="21" customHeight="1">
      <c r="A117" s="14"/>
      <c r="B117" s="208"/>
      <c r="C117" s="208"/>
      <c r="D117" s="243" t="s">
        <v>447</v>
      </c>
      <c r="E117" s="14"/>
      <c r="F117" s="14"/>
      <c r="G117" s="14"/>
      <c r="H117" s="14"/>
      <c r="I117" s="14"/>
      <c r="J117" s="13"/>
      <c r="K117" s="208"/>
      <c r="L117" s="14"/>
      <c r="M117" s="288"/>
      <c r="N117" s="337"/>
      <c r="O117" s="358"/>
      <c r="P117" s="385"/>
      <c r="Q117" s="385"/>
      <c r="R117" s="385"/>
      <c r="S117" s="385"/>
      <c r="T117" s="385"/>
      <c r="U117" s="363"/>
      <c r="V117" s="245"/>
      <c r="W117" s="359"/>
      <c r="X117" s="359"/>
    </row>
    <row r="118" spans="1:12" s="303" customFormat="1" ht="21" customHeight="1">
      <c r="A118" s="8">
        <v>2</v>
      </c>
      <c r="B118" s="268" t="s">
        <v>648</v>
      </c>
      <c r="C118" s="207" t="s">
        <v>651</v>
      </c>
      <c r="D118" s="268" t="s">
        <v>2077</v>
      </c>
      <c r="E118" s="127">
        <v>200000</v>
      </c>
      <c r="F118" s="127">
        <v>200000</v>
      </c>
      <c r="G118" s="127">
        <v>200000</v>
      </c>
      <c r="H118" s="127">
        <v>200000</v>
      </c>
      <c r="I118" s="127">
        <v>200000</v>
      </c>
      <c r="J118" s="8" t="s">
        <v>656</v>
      </c>
      <c r="K118" s="207" t="s">
        <v>2080</v>
      </c>
      <c r="L118" s="8" t="s">
        <v>53</v>
      </c>
    </row>
    <row r="119" spans="1:12" s="303" customFormat="1" ht="21" customHeight="1">
      <c r="A119" s="31"/>
      <c r="B119" s="280" t="s">
        <v>649</v>
      </c>
      <c r="C119" s="62" t="s">
        <v>652</v>
      </c>
      <c r="D119" s="280" t="s">
        <v>2078</v>
      </c>
      <c r="E119" s="70"/>
      <c r="F119" s="70"/>
      <c r="G119" s="70"/>
      <c r="H119" s="70"/>
      <c r="I119" s="70"/>
      <c r="J119" s="31" t="s">
        <v>657</v>
      </c>
      <c r="K119" s="62" t="s">
        <v>2081</v>
      </c>
      <c r="L119" s="62"/>
    </row>
    <row r="120" spans="1:12" s="303" customFormat="1" ht="21" customHeight="1">
      <c r="A120" s="31"/>
      <c r="B120" s="280" t="s">
        <v>650</v>
      </c>
      <c r="C120" s="62" t="s">
        <v>653</v>
      </c>
      <c r="D120" s="280" t="s">
        <v>2079</v>
      </c>
      <c r="E120" s="31"/>
      <c r="F120" s="31"/>
      <c r="G120" s="31"/>
      <c r="H120" s="31"/>
      <c r="I120" s="31"/>
      <c r="J120" s="31"/>
      <c r="K120" s="62" t="s">
        <v>2082</v>
      </c>
      <c r="L120" s="62"/>
    </row>
    <row r="121" spans="1:12" s="303" customFormat="1" ht="21" customHeight="1">
      <c r="A121" s="14"/>
      <c r="B121" s="407"/>
      <c r="C121" s="208"/>
      <c r="D121" s="407"/>
      <c r="E121" s="14"/>
      <c r="F121" s="14"/>
      <c r="G121" s="14"/>
      <c r="H121" s="14"/>
      <c r="I121" s="14"/>
      <c r="J121" s="14"/>
      <c r="K121" s="208" t="s">
        <v>2083</v>
      </c>
      <c r="L121" s="208"/>
    </row>
    <row r="122" spans="1:12" s="53" customFormat="1" ht="21" customHeight="1">
      <c r="A122" s="8">
        <v>3</v>
      </c>
      <c r="B122" s="207" t="s">
        <v>305</v>
      </c>
      <c r="C122" s="268" t="s">
        <v>2084</v>
      </c>
      <c r="D122" s="207" t="s">
        <v>2086</v>
      </c>
      <c r="E122" s="19">
        <v>50000</v>
      </c>
      <c r="F122" s="19">
        <v>50000</v>
      </c>
      <c r="G122" s="19">
        <v>50000</v>
      </c>
      <c r="H122" s="19">
        <v>50000</v>
      </c>
      <c r="I122" s="19">
        <v>50000</v>
      </c>
      <c r="J122" s="8" t="s">
        <v>609</v>
      </c>
      <c r="K122" s="207" t="s">
        <v>2090</v>
      </c>
      <c r="L122" s="8" t="s">
        <v>53</v>
      </c>
    </row>
    <row r="123" spans="1:12" s="53" customFormat="1" ht="21" customHeight="1">
      <c r="A123" s="31"/>
      <c r="B123" s="62" t="s">
        <v>306</v>
      </c>
      <c r="C123" s="62" t="s">
        <v>2085</v>
      </c>
      <c r="D123" s="62" t="s">
        <v>2087</v>
      </c>
      <c r="E123" s="70"/>
      <c r="F123" s="70"/>
      <c r="G123" s="70"/>
      <c r="H123" s="70"/>
      <c r="I123" s="70"/>
      <c r="J123" s="31" t="s">
        <v>713</v>
      </c>
      <c r="K123" s="62" t="s">
        <v>2091</v>
      </c>
      <c r="L123" s="31"/>
    </row>
    <row r="124" spans="1:12" s="53" customFormat="1" ht="21" customHeight="1">
      <c r="A124" s="31"/>
      <c r="B124" s="62"/>
      <c r="C124" s="62"/>
      <c r="D124" s="62" t="s">
        <v>2088</v>
      </c>
      <c r="E124" s="31"/>
      <c r="F124" s="31"/>
      <c r="G124" s="31"/>
      <c r="H124" s="31"/>
      <c r="I124" s="31"/>
      <c r="J124" s="31" t="s">
        <v>273</v>
      </c>
      <c r="K124" s="62"/>
      <c r="L124" s="62"/>
    </row>
    <row r="125" spans="1:12" s="53" customFormat="1" ht="21" customHeight="1">
      <c r="A125" s="14"/>
      <c r="B125" s="208"/>
      <c r="C125" s="208"/>
      <c r="D125" s="208" t="s">
        <v>2089</v>
      </c>
      <c r="E125" s="199"/>
      <c r="F125" s="199"/>
      <c r="G125" s="199"/>
      <c r="H125" s="199"/>
      <c r="I125" s="199"/>
      <c r="J125" s="14"/>
      <c r="K125" s="208"/>
      <c r="L125" s="208"/>
    </row>
    <row r="126" spans="1:12" s="53" customFormat="1" ht="21" customHeight="1">
      <c r="A126" s="730" t="s">
        <v>882</v>
      </c>
      <c r="B126" s="730"/>
      <c r="C126" s="730"/>
      <c r="D126" s="730"/>
      <c r="E126" s="730"/>
      <c r="F126" s="730"/>
      <c r="G126" s="730"/>
      <c r="H126" s="730"/>
      <c r="I126" s="730"/>
      <c r="J126" s="730"/>
      <c r="K126" s="730"/>
      <c r="L126" s="730"/>
    </row>
    <row r="127" spans="1:12" s="53" customFormat="1" ht="21" customHeight="1">
      <c r="A127" s="736"/>
      <c r="B127" s="736"/>
      <c r="C127" s="736"/>
      <c r="D127" s="411"/>
      <c r="E127" s="411"/>
      <c r="F127" s="411"/>
      <c r="G127" s="411"/>
      <c r="H127" s="411"/>
      <c r="I127" s="411"/>
      <c r="J127" s="411"/>
      <c r="K127" s="411"/>
      <c r="L127" s="267" t="s">
        <v>767</v>
      </c>
    </row>
    <row r="128" spans="1:12" s="53" customFormat="1" ht="21" customHeight="1">
      <c r="A128" s="736" t="s">
        <v>210</v>
      </c>
      <c r="B128" s="736"/>
      <c r="C128" s="736"/>
      <c r="D128" s="359"/>
      <c r="E128" s="245"/>
      <c r="F128" s="245"/>
      <c r="G128" s="245"/>
      <c r="H128" s="245"/>
      <c r="I128" s="245"/>
      <c r="J128" s="245"/>
      <c r="K128" s="359"/>
      <c r="L128" s="359"/>
    </row>
    <row r="129" spans="1:12" s="53" customFormat="1" ht="21" customHeight="1">
      <c r="A129" s="735" t="s">
        <v>745</v>
      </c>
      <c r="B129" s="735"/>
      <c r="C129" s="735"/>
      <c r="D129" s="414"/>
      <c r="E129" s="415"/>
      <c r="F129" s="415"/>
      <c r="G129" s="415"/>
      <c r="H129" s="415"/>
      <c r="I129" s="415"/>
      <c r="J129" s="415"/>
      <c r="K129" s="414"/>
      <c r="L129" s="556"/>
    </row>
    <row r="130" spans="1:12" s="53" customFormat="1" ht="21" customHeight="1">
      <c r="A130" s="281" t="s">
        <v>168</v>
      </c>
      <c r="B130" s="281" t="s">
        <v>37</v>
      </c>
      <c r="C130" s="282" t="s">
        <v>38</v>
      </c>
      <c r="D130" s="281" t="s">
        <v>39</v>
      </c>
      <c r="E130" s="724" t="s">
        <v>818</v>
      </c>
      <c r="F130" s="725"/>
      <c r="G130" s="725"/>
      <c r="H130" s="725"/>
      <c r="I130" s="726"/>
      <c r="J130" s="282" t="s">
        <v>171</v>
      </c>
      <c r="K130" s="184" t="s">
        <v>40</v>
      </c>
      <c r="L130" s="282" t="s">
        <v>54</v>
      </c>
    </row>
    <row r="131" spans="1:12" s="53" customFormat="1" ht="21" customHeight="1">
      <c r="A131" s="387"/>
      <c r="B131" s="340"/>
      <c r="C131" s="341"/>
      <c r="D131" s="51" t="s">
        <v>169</v>
      </c>
      <c r="E131" s="58">
        <v>2561</v>
      </c>
      <c r="F131" s="58">
        <v>2562</v>
      </c>
      <c r="G131" s="38">
        <v>2563</v>
      </c>
      <c r="H131" s="282">
        <v>2564</v>
      </c>
      <c r="I131" s="282">
        <v>2565</v>
      </c>
      <c r="J131" s="58" t="s">
        <v>172</v>
      </c>
      <c r="K131" s="57"/>
      <c r="L131" s="58" t="s">
        <v>857</v>
      </c>
    </row>
    <row r="132" spans="1:12" s="53" customFormat="1" ht="21" customHeight="1">
      <c r="A132" s="12"/>
      <c r="B132" s="76"/>
      <c r="C132" s="208"/>
      <c r="D132" s="12"/>
      <c r="E132" s="14" t="s">
        <v>464</v>
      </c>
      <c r="F132" s="14" t="s">
        <v>464</v>
      </c>
      <c r="G132" s="12" t="s">
        <v>464</v>
      </c>
      <c r="H132" s="14" t="s">
        <v>464</v>
      </c>
      <c r="I132" s="71" t="s">
        <v>464</v>
      </c>
      <c r="J132" s="13"/>
      <c r="K132" s="83"/>
      <c r="L132" s="14"/>
    </row>
    <row r="133" spans="1:12" s="303" customFormat="1" ht="21" customHeight="1">
      <c r="A133" s="8">
        <v>4</v>
      </c>
      <c r="B133" s="207" t="s">
        <v>1300</v>
      </c>
      <c r="C133" s="207" t="s">
        <v>226</v>
      </c>
      <c r="D133" s="207" t="s">
        <v>2093</v>
      </c>
      <c r="E133" s="278">
        <v>50000</v>
      </c>
      <c r="F133" s="278">
        <v>50000</v>
      </c>
      <c r="G133" s="278">
        <v>50000</v>
      </c>
      <c r="H133" s="278">
        <v>50000</v>
      </c>
      <c r="I133" s="278">
        <v>50000</v>
      </c>
      <c r="J133" s="8" t="s">
        <v>1301</v>
      </c>
      <c r="K133" s="20" t="s">
        <v>2095</v>
      </c>
      <c r="L133" s="8" t="s">
        <v>53</v>
      </c>
    </row>
    <row r="134" spans="1:12" s="303" customFormat="1" ht="21" customHeight="1">
      <c r="A134" s="31"/>
      <c r="B134" s="62" t="s">
        <v>1302</v>
      </c>
      <c r="C134" s="62" t="s">
        <v>2092</v>
      </c>
      <c r="D134" s="280" t="s">
        <v>2094</v>
      </c>
      <c r="E134" s="62"/>
      <c r="F134" s="31"/>
      <c r="G134" s="31"/>
      <c r="H134" s="31"/>
      <c r="I134" s="31"/>
      <c r="J134" s="31" t="s">
        <v>1303</v>
      </c>
      <c r="K134" s="62" t="s">
        <v>2096</v>
      </c>
      <c r="L134" s="62"/>
    </row>
    <row r="135" spans="1:12" s="303" customFormat="1" ht="21" customHeight="1">
      <c r="A135" s="14"/>
      <c r="B135" s="208"/>
      <c r="C135" s="208"/>
      <c r="D135" s="208"/>
      <c r="E135" s="14"/>
      <c r="F135" s="14"/>
      <c r="G135" s="14"/>
      <c r="H135" s="14"/>
      <c r="I135" s="14"/>
      <c r="J135" s="14" t="s">
        <v>1304</v>
      </c>
      <c r="K135" s="208" t="s">
        <v>2097</v>
      </c>
      <c r="L135" s="208"/>
    </row>
    <row r="136" spans="1:12" s="303" customFormat="1" ht="21" customHeight="1">
      <c r="A136" s="724" t="s">
        <v>2098</v>
      </c>
      <c r="B136" s="725"/>
      <c r="C136" s="725"/>
      <c r="D136" s="726"/>
      <c r="E136" s="169">
        <f>E113+E118+E122+E133</f>
        <v>500000</v>
      </c>
      <c r="F136" s="169">
        <f>F113+F118+F122+F133</f>
        <v>500000</v>
      </c>
      <c r="G136" s="169">
        <f>G113+G118+G122+G133</f>
        <v>500000</v>
      </c>
      <c r="H136" s="169">
        <f>H113+H118+H122+H133</f>
        <v>500000</v>
      </c>
      <c r="I136" s="169">
        <f>I113+I118+I122+I133</f>
        <v>500000</v>
      </c>
      <c r="J136" s="147"/>
      <c r="K136" s="323"/>
      <c r="L136" s="322"/>
    </row>
    <row r="137" spans="1:10" s="303" customFormat="1" ht="21" customHeight="1">
      <c r="A137" s="3"/>
      <c r="E137" s="84"/>
      <c r="F137" s="84"/>
      <c r="G137" s="84"/>
      <c r="H137" s="84"/>
      <c r="I137" s="84"/>
      <c r="J137" s="37"/>
    </row>
    <row r="138" spans="1:10" s="303" customFormat="1" ht="21" customHeight="1">
      <c r="A138" s="3"/>
      <c r="E138" s="84"/>
      <c r="F138" s="84"/>
      <c r="G138" s="84"/>
      <c r="H138" s="84"/>
      <c r="I138" s="84"/>
      <c r="J138" s="37"/>
    </row>
    <row r="139" spans="1:10" s="303" customFormat="1" ht="21" customHeight="1">
      <c r="A139" s="3"/>
      <c r="E139" s="84"/>
      <c r="F139" s="84"/>
      <c r="G139" s="84"/>
      <c r="H139" s="84"/>
      <c r="I139" s="84"/>
      <c r="J139" s="37"/>
    </row>
    <row r="140" spans="1:10" s="303" customFormat="1" ht="21" customHeight="1">
      <c r="A140" s="3"/>
      <c r="E140" s="84"/>
      <c r="F140" s="84"/>
      <c r="G140" s="84"/>
      <c r="H140" s="84"/>
      <c r="I140" s="84"/>
      <c r="J140" s="37"/>
    </row>
    <row r="141" spans="1:10" s="303" customFormat="1" ht="21" customHeight="1">
      <c r="A141" s="3"/>
      <c r="E141" s="84"/>
      <c r="F141" s="84"/>
      <c r="G141" s="84"/>
      <c r="H141" s="84"/>
      <c r="I141" s="84"/>
      <c r="J141" s="37"/>
    </row>
    <row r="142" spans="1:10" s="303" customFormat="1" ht="21" customHeight="1">
      <c r="A142" s="3"/>
      <c r="E142" s="84"/>
      <c r="F142" s="84"/>
      <c r="G142" s="84"/>
      <c r="H142" s="84"/>
      <c r="I142" s="84"/>
      <c r="J142" s="37"/>
    </row>
    <row r="143" spans="1:10" s="303" customFormat="1" ht="21" customHeight="1">
      <c r="A143" s="3"/>
      <c r="E143" s="84"/>
      <c r="F143" s="84"/>
      <c r="G143" s="84"/>
      <c r="H143" s="84"/>
      <c r="I143" s="84"/>
      <c r="J143" s="37"/>
    </row>
    <row r="144" spans="1:10" s="303" customFormat="1" ht="21" customHeight="1">
      <c r="A144" s="3"/>
      <c r="E144" s="84"/>
      <c r="F144" s="84"/>
      <c r="G144" s="84"/>
      <c r="H144" s="84"/>
      <c r="I144" s="84"/>
      <c r="J144" s="37"/>
    </row>
    <row r="145" spans="1:10" s="303" customFormat="1" ht="21" customHeight="1">
      <c r="A145" s="3"/>
      <c r="E145" s="84"/>
      <c r="F145" s="84"/>
      <c r="G145" s="84"/>
      <c r="H145" s="84"/>
      <c r="I145" s="84"/>
      <c r="J145" s="37"/>
    </row>
    <row r="146" spans="1:10" s="303" customFormat="1" ht="21" customHeight="1">
      <c r="A146" s="3"/>
      <c r="E146" s="84"/>
      <c r="F146" s="84"/>
      <c r="G146" s="84"/>
      <c r="H146" s="84"/>
      <c r="I146" s="84"/>
      <c r="J146" s="37"/>
    </row>
    <row r="147" spans="1:10" s="303" customFormat="1" ht="21" customHeight="1">
      <c r="A147" s="3"/>
      <c r="E147" s="84"/>
      <c r="F147" s="84"/>
      <c r="G147" s="84"/>
      <c r="H147" s="84"/>
      <c r="I147" s="84"/>
      <c r="J147" s="37"/>
    </row>
    <row r="148" spans="1:10" s="303" customFormat="1" ht="21" customHeight="1">
      <c r="A148" s="3"/>
      <c r="E148" s="84"/>
      <c r="F148" s="84"/>
      <c r="G148" s="84"/>
      <c r="H148" s="84"/>
      <c r="I148" s="84"/>
      <c r="J148" s="37"/>
    </row>
    <row r="149" spans="1:10" s="303" customFormat="1" ht="21" customHeight="1">
      <c r="A149" s="3"/>
      <c r="E149" s="84"/>
      <c r="F149" s="84"/>
      <c r="G149" s="84"/>
      <c r="H149" s="84"/>
      <c r="I149" s="84"/>
      <c r="J149" s="37"/>
    </row>
    <row r="151" spans="1:15" ht="21" customHeight="1">
      <c r="A151" s="673" t="s">
        <v>883</v>
      </c>
      <c r="B151" s="673"/>
      <c r="C151" s="673"/>
      <c r="D151" s="673"/>
      <c r="E151" s="673"/>
      <c r="F151" s="673"/>
      <c r="G151" s="673"/>
      <c r="H151" s="673"/>
      <c r="I151" s="673"/>
      <c r="J151" s="673"/>
      <c r="K151" s="673"/>
      <c r="L151" s="673"/>
      <c r="M151" s="289"/>
      <c r="N151" s="289"/>
      <c r="O151" s="328"/>
    </row>
    <row r="152" spans="1:15" s="303" customFormat="1" ht="21" customHeight="1">
      <c r="A152" s="728"/>
      <c r="B152" s="728"/>
      <c r="C152" s="728"/>
      <c r="D152" s="329"/>
      <c r="E152" s="329"/>
      <c r="F152" s="329"/>
      <c r="G152" s="329"/>
      <c r="H152" s="329"/>
      <c r="I152" s="329"/>
      <c r="J152" s="329"/>
      <c r="K152" s="329"/>
      <c r="L152" s="267" t="s">
        <v>767</v>
      </c>
      <c r="M152" s="289"/>
      <c r="N152" s="289"/>
      <c r="O152" s="328"/>
    </row>
    <row r="153" spans="1:12" s="303" customFormat="1" ht="21" customHeight="1">
      <c r="A153" s="727" t="s">
        <v>35</v>
      </c>
      <c r="B153" s="727"/>
      <c r="C153" s="727"/>
      <c r="D153" s="727"/>
      <c r="E153" s="727"/>
      <c r="F153" s="727"/>
      <c r="G153" s="727"/>
      <c r="H153" s="727"/>
      <c r="I153" s="727"/>
      <c r="J153" s="727"/>
      <c r="K153" s="727"/>
      <c r="L153" s="727"/>
    </row>
    <row r="154" spans="1:12" s="303" customFormat="1" ht="21" customHeight="1">
      <c r="A154" s="727" t="s">
        <v>985</v>
      </c>
      <c r="B154" s="727"/>
      <c r="C154" s="727"/>
      <c r="D154" s="727"/>
      <c r="E154" s="727"/>
      <c r="F154" s="727"/>
      <c r="G154" s="727"/>
      <c r="H154" s="727"/>
      <c r="I154" s="727"/>
      <c r="J154" s="727"/>
      <c r="K154" s="727"/>
      <c r="L154" s="727"/>
    </row>
    <row r="155" spans="1:12" s="303" customFormat="1" ht="21" customHeight="1">
      <c r="A155" s="727" t="s">
        <v>36</v>
      </c>
      <c r="B155" s="727"/>
      <c r="C155" s="727"/>
      <c r="D155" s="727"/>
      <c r="E155" s="727"/>
      <c r="F155" s="727"/>
      <c r="G155" s="727"/>
      <c r="H155" s="727"/>
      <c r="I155" s="727"/>
      <c r="J155" s="727"/>
      <c r="K155" s="727"/>
      <c r="L155" s="727"/>
    </row>
    <row r="156" spans="1:12" s="303" customFormat="1" ht="21" customHeight="1">
      <c r="A156" s="328" t="s">
        <v>1899</v>
      </c>
      <c r="B156" s="358"/>
      <c r="C156" s="358"/>
      <c r="D156" s="359"/>
      <c r="E156" s="360"/>
      <c r="F156" s="361"/>
      <c r="G156" s="361"/>
      <c r="H156" s="361"/>
      <c r="I156" s="362"/>
      <c r="J156" s="245"/>
      <c r="K156" s="359"/>
      <c r="L156" s="289"/>
    </row>
    <row r="157" spans="1:12" s="303" customFormat="1" ht="21" customHeight="1">
      <c r="A157" s="328" t="s">
        <v>847</v>
      </c>
      <c r="B157" s="337"/>
      <c r="C157" s="358"/>
      <c r="D157" s="729" t="s">
        <v>1901</v>
      </c>
      <c r="E157" s="729"/>
      <c r="F157" s="729"/>
      <c r="G157" s="729"/>
      <c r="H157" s="729"/>
      <c r="I157" s="729"/>
      <c r="J157" s="729"/>
      <c r="K157" s="729"/>
      <c r="L157" s="289"/>
    </row>
    <row r="158" spans="1:22" s="337" customFormat="1" ht="21" customHeight="1">
      <c r="A158" s="728" t="s">
        <v>210</v>
      </c>
      <c r="B158" s="728"/>
      <c r="C158" s="728"/>
      <c r="D158" s="359"/>
      <c r="E158" s="245"/>
      <c r="F158" s="245"/>
      <c r="G158" s="245"/>
      <c r="H158" s="245"/>
      <c r="I158" s="245"/>
      <c r="J158" s="245"/>
      <c r="K158" s="359"/>
      <c r="N158" s="358"/>
      <c r="O158" s="729"/>
      <c r="P158" s="729"/>
      <c r="Q158" s="729"/>
      <c r="R158" s="729"/>
      <c r="S158" s="729"/>
      <c r="T158" s="729"/>
      <c r="U158" s="729"/>
      <c r="V158" s="729"/>
    </row>
    <row r="159" spans="1:22" s="337" customFormat="1" ht="21" customHeight="1">
      <c r="A159" s="288" t="s">
        <v>2200</v>
      </c>
      <c r="B159" s="386"/>
      <c r="C159" s="386"/>
      <c r="D159" s="328"/>
      <c r="E159" s="289"/>
      <c r="F159" s="289"/>
      <c r="G159" s="289"/>
      <c r="H159" s="289"/>
      <c r="I159" s="289"/>
      <c r="J159" s="289"/>
      <c r="K159" s="328"/>
      <c r="N159" s="358"/>
      <c r="O159" s="729"/>
      <c r="P159" s="729"/>
      <c r="Q159" s="729"/>
      <c r="R159" s="729"/>
      <c r="S159" s="729"/>
      <c r="T159" s="729"/>
      <c r="U159" s="729"/>
      <c r="V159" s="729"/>
    </row>
    <row r="160" spans="1:12" s="303" customFormat="1" ht="21" customHeight="1">
      <c r="A160" s="281" t="s">
        <v>168</v>
      </c>
      <c r="B160" s="281" t="s">
        <v>37</v>
      </c>
      <c r="C160" s="282" t="s">
        <v>38</v>
      </c>
      <c r="D160" s="281" t="s">
        <v>39</v>
      </c>
      <c r="E160" s="724" t="s">
        <v>818</v>
      </c>
      <c r="F160" s="725"/>
      <c r="G160" s="725"/>
      <c r="H160" s="725"/>
      <c r="I160" s="726"/>
      <c r="J160" s="282" t="s">
        <v>171</v>
      </c>
      <c r="K160" s="184" t="s">
        <v>40</v>
      </c>
      <c r="L160" s="282" t="s">
        <v>54</v>
      </c>
    </row>
    <row r="161" spans="1:12" s="303" customFormat="1" ht="21" customHeight="1">
      <c r="A161" s="387"/>
      <c r="B161" s="340"/>
      <c r="C161" s="341"/>
      <c r="D161" s="51" t="s">
        <v>169</v>
      </c>
      <c r="E161" s="58">
        <v>2561</v>
      </c>
      <c r="F161" s="58">
        <v>2562</v>
      </c>
      <c r="G161" s="38">
        <v>2563</v>
      </c>
      <c r="H161" s="282">
        <v>2564</v>
      </c>
      <c r="I161" s="282">
        <v>2565</v>
      </c>
      <c r="J161" s="58" t="s">
        <v>172</v>
      </c>
      <c r="K161" s="57"/>
      <c r="L161" s="58" t="s">
        <v>857</v>
      </c>
    </row>
    <row r="162" spans="1:12" s="303" customFormat="1" ht="21" customHeight="1">
      <c r="A162" s="12"/>
      <c r="B162" s="76"/>
      <c r="C162" s="208"/>
      <c r="D162" s="12"/>
      <c r="E162" s="14" t="s">
        <v>464</v>
      </c>
      <c r="F162" s="14" t="s">
        <v>464</v>
      </c>
      <c r="G162" s="12" t="s">
        <v>464</v>
      </c>
      <c r="H162" s="14" t="s">
        <v>464</v>
      </c>
      <c r="I162" s="71" t="s">
        <v>464</v>
      </c>
      <c r="J162" s="13"/>
      <c r="K162" s="83"/>
      <c r="L162" s="14"/>
    </row>
    <row r="163" spans="1:12" s="303" customFormat="1" ht="21" customHeight="1">
      <c r="A163" s="31">
        <v>1</v>
      </c>
      <c r="B163" s="265" t="s">
        <v>20</v>
      </c>
      <c r="C163" s="46" t="s">
        <v>244</v>
      </c>
      <c r="D163" s="62" t="s">
        <v>2099</v>
      </c>
      <c r="E163" s="133">
        <v>50000</v>
      </c>
      <c r="F163" s="133">
        <v>50000</v>
      </c>
      <c r="G163" s="69">
        <v>0</v>
      </c>
      <c r="H163" s="19">
        <v>0</v>
      </c>
      <c r="I163" s="69">
        <v>0</v>
      </c>
      <c r="J163" s="31" t="s">
        <v>2104</v>
      </c>
      <c r="K163" s="46" t="s">
        <v>1</v>
      </c>
      <c r="L163" s="31" t="s">
        <v>176</v>
      </c>
    </row>
    <row r="164" spans="1:12" s="303" customFormat="1" ht="21" customHeight="1">
      <c r="A164" s="31"/>
      <c r="B164" s="185"/>
      <c r="C164" s="46" t="s">
        <v>245</v>
      </c>
      <c r="D164" s="46" t="s">
        <v>2100</v>
      </c>
      <c r="E164" s="86"/>
      <c r="F164" s="70"/>
      <c r="G164" s="88"/>
      <c r="H164" s="27"/>
      <c r="I164" s="70"/>
      <c r="J164" s="31" t="s">
        <v>735</v>
      </c>
      <c r="K164" s="46" t="s">
        <v>2</v>
      </c>
      <c r="L164" s="31"/>
    </row>
    <row r="165" spans="1:12" s="303" customFormat="1" ht="21" customHeight="1">
      <c r="A165" s="31"/>
      <c r="B165" s="185"/>
      <c r="C165" s="46"/>
      <c r="D165" s="46" t="s">
        <v>2101</v>
      </c>
      <c r="E165" s="51"/>
      <c r="F165" s="141"/>
      <c r="G165" s="51"/>
      <c r="H165" s="51"/>
      <c r="I165" s="51"/>
      <c r="J165" s="31"/>
      <c r="K165" s="46"/>
      <c r="L165" s="31"/>
    </row>
    <row r="166" spans="1:12" s="303" customFormat="1" ht="21" customHeight="1">
      <c r="A166" s="31"/>
      <c r="B166" s="185"/>
      <c r="C166" s="46"/>
      <c r="D166" s="46" t="s">
        <v>2102</v>
      </c>
      <c r="E166" s="51"/>
      <c r="F166" s="141"/>
      <c r="G166" s="51"/>
      <c r="H166" s="51"/>
      <c r="I166" s="51"/>
      <c r="J166" s="31"/>
      <c r="K166" s="46"/>
      <c r="L166" s="31"/>
    </row>
    <row r="167" spans="1:12" s="303" customFormat="1" ht="21" customHeight="1">
      <c r="A167" s="5">
        <v>2</v>
      </c>
      <c r="B167" s="201" t="s">
        <v>90</v>
      </c>
      <c r="C167" s="207" t="s">
        <v>102</v>
      </c>
      <c r="D167" s="201" t="s">
        <v>90</v>
      </c>
      <c r="E167" s="129">
        <v>100000</v>
      </c>
      <c r="F167" s="127">
        <v>100000</v>
      </c>
      <c r="G167" s="129">
        <v>100000</v>
      </c>
      <c r="H167" s="129">
        <v>100000</v>
      </c>
      <c r="I167" s="129">
        <v>100000</v>
      </c>
      <c r="J167" s="8" t="s">
        <v>644</v>
      </c>
      <c r="K167" s="207" t="s">
        <v>2105</v>
      </c>
      <c r="L167" s="6" t="s">
        <v>176</v>
      </c>
    </row>
    <row r="168" spans="1:12" s="303" customFormat="1" ht="21" customHeight="1">
      <c r="A168" s="12"/>
      <c r="B168" s="76"/>
      <c r="C168" s="208" t="s">
        <v>91</v>
      </c>
      <c r="D168" s="76"/>
      <c r="E168" s="89"/>
      <c r="F168" s="90"/>
      <c r="G168" s="91"/>
      <c r="H168" s="90"/>
      <c r="I168" s="90"/>
      <c r="J168" s="14" t="s">
        <v>645</v>
      </c>
      <c r="K168" s="208" t="s">
        <v>2106</v>
      </c>
      <c r="L168" s="77"/>
    </row>
    <row r="169" spans="1:12" s="303" customFormat="1" ht="21" customHeight="1">
      <c r="A169" s="8">
        <v>3</v>
      </c>
      <c r="B169" s="201" t="s">
        <v>1491</v>
      </c>
      <c r="C169" s="207" t="s">
        <v>1492</v>
      </c>
      <c r="D169" s="207" t="s">
        <v>1501</v>
      </c>
      <c r="E169" s="134">
        <v>40000</v>
      </c>
      <c r="F169" s="127">
        <v>40000</v>
      </c>
      <c r="G169" s="69">
        <v>0</v>
      </c>
      <c r="H169" s="69">
        <v>0</v>
      </c>
      <c r="I169" s="69">
        <v>40000</v>
      </c>
      <c r="J169" s="8" t="s">
        <v>278</v>
      </c>
      <c r="K169" s="78" t="s">
        <v>1493</v>
      </c>
      <c r="L169" s="6" t="s">
        <v>176</v>
      </c>
    </row>
    <row r="170" spans="1:12" s="303" customFormat="1" ht="21" customHeight="1">
      <c r="A170" s="31"/>
      <c r="B170" s="269" t="s">
        <v>1494</v>
      </c>
      <c r="C170" s="62" t="s">
        <v>1495</v>
      </c>
      <c r="D170" s="62" t="s">
        <v>1502</v>
      </c>
      <c r="E170" s="87"/>
      <c r="F170" s="70"/>
      <c r="G170" s="87"/>
      <c r="H170" s="88"/>
      <c r="I170" s="62"/>
      <c r="J170" s="31"/>
      <c r="K170" s="47" t="s">
        <v>754</v>
      </c>
      <c r="L170" s="47"/>
    </row>
    <row r="171" spans="1:12" s="303" customFormat="1" ht="21" customHeight="1">
      <c r="A171" s="31"/>
      <c r="B171" s="269" t="s">
        <v>1496</v>
      </c>
      <c r="C171" s="62" t="s">
        <v>1497</v>
      </c>
      <c r="D171" s="62"/>
      <c r="E171" s="87"/>
      <c r="F171" s="70"/>
      <c r="G171" s="87"/>
      <c r="H171" s="88"/>
      <c r="I171" s="62"/>
      <c r="J171" s="31"/>
      <c r="L171" s="31"/>
    </row>
    <row r="172" spans="1:12" s="303" customFormat="1" ht="21" customHeight="1">
      <c r="A172" s="31"/>
      <c r="B172" s="269" t="s">
        <v>1498</v>
      </c>
      <c r="C172" s="62" t="s">
        <v>1499</v>
      </c>
      <c r="D172" s="62"/>
      <c r="E172" s="53"/>
      <c r="F172" s="62"/>
      <c r="G172" s="47"/>
      <c r="H172" s="86"/>
      <c r="I172" s="70"/>
      <c r="J172" s="70"/>
      <c r="K172" s="88"/>
      <c r="L172" s="31"/>
    </row>
    <row r="173" spans="1:12" s="303" customFormat="1" ht="21" customHeight="1">
      <c r="A173" s="14"/>
      <c r="B173" s="76" t="s">
        <v>1500</v>
      </c>
      <c r="C173" s="208"/>
      <c r="D173" s="208"/>
      <c r="E173" s="83"/>
      <c r="F173" s="208"/>
      <c r="G173" s="77"/>
      <c r="H173" s="12"/>
      <c r="I173" s="14"/>
      <c r="J173" s="14"/>
      <c r="K173" s="63"/>
      <c r="L173" s="14"/>
    </row>
    <row r="174" spans="1:12" s="303" customFormat="1" ht="21" customHeight="1">
      <c r="A174" s="724" t="s">
        <v>2103</v>
      </c>
      <c r="B174" s="725"/>
      <c r="C174" s="725"/>
      <c r="D174" s="726"/>
      <c r="E174" s="169">
        <f>E163+E167+E169</f>
        <v>190000</v>
      </c>
      <c r="F174" s="169">
        <f>F163+F167+F169</f>
        <v>190000</v>
      </c>
      <c r="G174" s="169">
        <f>G163+G167+G169</f>
        <v>100000</v>
      </c>
      <c r="H174" s="169">
        <f>H163+H167+H169</f>
        <v>100000</v>
      </c>
      <c r="I174" s="169">
        <f>I163+I167+I169</f>
        <v>140000</v>
      </c>
      <c r="J174" s="147"/>
      <c r="K174" s="323"/>
      <c r="L174" s="322"/>
    </row>
    <row r="175" spans="1:12" s="303" customFormat="1" ht="21" customHeight="1">
      <c r="A175" s="84"/>
      <c r="B175" s="53"/>
      <c r="C175" s="53"/>
      <c r="D175" s="186"/>
      <c r="E175" s="37"/>
      <c r="F175" s="37"/>
      <c r="G175" s="37"/>
      <c r="H175" s="37"/>
      <c r="I175" s="37"/>
      <c r="J175" s="37"/>
      <c r="K175" s="53"/>
      <c r="L175" s="53"/>
    </row>
    <row r="176" spans="1:12" s="303" customFormat="1" ht="21" customHeight="1">
      <c r="A176" s="730" t="s">
        <v>2278</v>
      </c>
      <c r="B176" s="730"/>
      <c r="C176" s="730"/>
      <c r="D176" s="730"/>
      <c r="E176" s="730"/>
      <c r="F176" s="730"/>
      <c r="G176" s="730"/>
      <c r="H176" s="730"/>
      <c r="I176" s="730"/>
      <c r="J176" s="730"/>
      <c r="K176" s="730"/>
      <c r="L176" s="730"/>
    </row>
    <row r="177" spans="1:12" s="303" customFormat="1" ht="21" customHeight="1">
      <c r="A177" s="736"/>
      <c r="B177" s="736"/>
      <c r="C177" s="736"/>
      <c r="D177" s="411"/>
      <c r="E177" s="411"/>
      <c r="F177" s="411"/>
      <c r="G177" s="411"/>
      <c r="H177" s="411"/>
      <c r="I177" s="557"/>
      <c r="J177" s="411"/>
      <c r="K177" s="411"/>
      <c r="L177" s="267" t="s">
        <v>767</v>
      </c>
    </row>
    <row r="178" spans="1:12" s="303" customFormat="1" ht="21" customHeight="1">
      <c r="A178" s="740" t="s">
        <v>35</v>
      </c>
      <c r="B178" s="740"/>
      <c r="C178" s="740"/>
      <c r="D178" s="740"/>
      <c r="E178" s="740"/>
      <c r="F178" s="740"/>
      <c r="G178" s="740"/>
      <c r="H178" s="740"/>
      <c r="I178" s="740"/>
      <c r="J178" s="740"/>
      <c r="K178" s="740"/>
      <c r="L178" s="740"/>
    </row>
    <row r="179" spans="1:12" s="303" customFormat="1" ht="21" customHeight="1">
      <c r="A179" s="740" t="s">
        <v>985</v>
      </c>
      <c r="B179" s="740"/>
      <c r="C179" s="740"/>
      <c r="D179" s="740"/>
      <c r="E179" s="740"/>
      <c r="F179" s="740"/>
      <c r="G179" s="740"/>
      <c r="H179" s="740"/>
      <c r="I179" s="740"/>
      <c r="J179" s="740"/>
      <c r="K179" s="740"/>
      <c r="L179" s="740"/>
    </row>
    <row r="180" spans="1:12" s="303" customFormat="1" ht="21" customHeight="1">
      <c r="A180" s="740" t="s">
        <v>36</v>
      </c>
      <c r="B180" s="740"/>
      <c r="C180" s="740"/>
      <c r="D180" s="740"/>
      <c r="E180" s="740"/>
      <c r="F180" s="740"/>
      <c r="G180" s="740"/>
      <c r="H180" s="740"/>
      <c r="I180" s="740"/>
      <c r="J180" s="740"/>
      <c r="K180" s="740"/>
      <c r="L180" s="740"/>
    </row>
    <row r="181" spans="1:12" s="303" customFormat="1" ht="21" customHeight="1">
      <c r="A181" s="246" t="s">
        <v>854</v>
      </c>
      <c r="B181" s="246"/>
      <c r="C181" s="358"/>
      <c r="D181" s="358"/>
      <c r="E181" s="359"/>
      <c r="F181" s="360"/>
      <c r="G181" s="361"/>
      <c r="H181" s="361"/>
      <c r="I181" s="411"/>
      <c r="J181" s="557"/>
      <c r="K181" s="411"/>
      <c r="L181" s="411"/>
    </row>
    <row r="182" spans="1:12" s="303" customFormat="1" ht="21" customHeight="1">
      <c r="A182" s="246" t="s">
        <v>847</v>
      </c>
      <c r="B182" s="246"/>
      <c r="C182" s="359"/>
      <c r="D182" s="729" t="s">
        <v>253</v>
      </c>
      <c r="E182" s="729"/>
      <c r="F182" s="729"/>
      <c r="G182" s="729"/>
      <c r="H182" s="729"/>
      <c r="I182" s="729"/>
      <c r="J182" s="436"/>
      <c r="K182" s="408"/>
      <c r="L182" s="411"/>
    </row>
    <row r="183" spans="1:12" s="303" customFormat="1" ht="21" customHeight="1">
      <c r="A183" s="736" t="s">
        <v>210</v>
      </c>
      <c r="B183" s="736"/>
      <c r="C183" s="736"/>
      <c r="D183" s="359"/>
      <c r="E183" s="245"/>
      <c r="F183" s="245"/>
      <c r="G183" s="245"/>
      <c r="H183" s="245"/>
      <c r="I183" s="245"/>
      <c r="J183" s="245"/>
      <c r="K183" s="359"/>
      <c r="L183" s="359"/>
    </row>
    <row r="184" spans="1:12" s="303" customFormat="1" ht="21" customHeight="1">
      <c r="A184" s="735" t="s">
        <v>2201</v>
      </c>
      <c r="B184" s="735"/>
      <c r="C184" s="735"/>
      <c r="D184" s="414"/>
      <c r="E184" s="415"/>
      <c r="F184" s="415"/>
      <c r="G184" s="415"/>
      <c r="H184" s="415"/>
      <c r="I184" s="415"/>
      <c r="J184" s="415"/>
      <c r="K184" s="414"/>
      <c r="L184" s="556"/>
    </row>
    <row r="185" spans="1:12" s="303" customFormat="1" ht="21" customHeight="1">
      <c r="A185" s="281" t="s">
        <v>168</v>
      </c>
      <c r="B185" s="281" t="s">
        <v>37</v>
      </c>
      <c r="C185" s="282" t="s">
        <v>38</v>
      </c>
      <c r="D185" s="281" t="s">
        <v>39</v>
      </c>
      <c r="E185" s="724" t="s">
        <v>818</v>
      </c>
      <c r="F185" s="725"/>
      <c r="G185" s="725"/>
      <c r="H185" s="725"/>
      <c r="I185" s="726"/>
      <c r="J185" s="282" t="s">
        <v>171</v>
      </c>
      <c r="K185" s="184" t="s">
        <v>40</v>
      </c>
      <c r="L185" s="282" t="s">
        <v>54</v>
      </c>
    </row>
    <row r="186" spans="1:12" s="303" customFormat="1" ht="21" customHeight="1">
      <c r="A186" s="387"/>
      <c r="B186" s="340"/>
      <c r="C186" s="341"/>
      <c r="D186" s="51" t="s">
        <v>169</v>
      </c>
      <c r="E186" s="58">
        <v>2561</v>
      </c>
      <c r="F186" s="58">
        <v>2562</v>
      </c>
      <c r="G186" s="38">
        <v>2563</v>
      </c>
      <c r="H186" s="282">
        <v>2564</v>
      </c>
      <c r="I186" s="282">
        <v>2565</v>
      </c>
      <c r="J186" s="58" t="s">
        <v>172</v>
      </c>
      <c r="K186" s="57"/>
      <c r="L186" s="58" t="s">
        <v>857</v>
      </c>
    </row>
    <row r="187" spans="1:12" s="303" customFormat="1" ht="21" customHeight="1">
      <c r="A187" s="12"/>
      <c r="B187" s="76"/>
      <c r="C187" s="208"/>
      <c r="D187" s="12"/>
      <c r="E187" s="14" t="s">
        <v>464</v>
      </c>
      <c r="F187" s="14" t="s">
        <v>464</v>
      </c>
      <c r="G187" s="12" t="s">
        <v>464</v>
      </c>
      <c r="H187" s="14" t="s">
        <v>464</v>
      </c>
      <c r="I187" s="71" t="s">
        <v>464</v>
      </c>
      <c r="J187" s="13"/>
      <c r="K187" s="83"/>
      <c r="L187" s="14"/>
    </row>
    <row r="188" spans="1:12" s="303" customFormat="1" ht="21" customHeight="1">
      <c r="A188" s="8">
        <v>1</v>
      </c>
      <c r="B188" s="201" t="s">
        <v>1290</v>
      </c>
      <c r="C188" s="201" t="s">
        <v>240</v>
      </c>
      <c r="D188" s="201" t="s">
        <v>1292</v>
      </c>
      <c r="E188" s="127">
        <v>20000</v>
      </c>
      <c r="F188" s="127">
        <v>20000</v>
      </c>
      <c r="G188" s="128">
        <v>20000</v>
      </c>
      <c r="H188" s="127">
        <v>20000</v>
      </c>
      <c r="I188" s="127">
        <v>20000</v>
      </c>
      <c r="J188" s="6" t="s">
        <v>681</v>
      </c>
      <c r="K188" s="21" t="s">
        <v>2110</v>
      </c>
      <c r="L188" s="8" t="s">
        <v>53</v>
      </c>
    </row>
    <row r="189" spans="1:12" s="303" customFormat="1" ht="21" customHeight="1">
      <c r="A189" s="31"/>
      <c r="B189" s="46" t="s">
        <v>1291</v>
      </c>
      <c r="C189" s="46" t="s">
        <v>241</v>
      </c>
      <c r="D189" s="46" t="s">
        <v>1293</v>
      </c>
      <c r="E189" s="70"/>
      <c r="F189" s="70"/>
      <c r="G189" s="88"/>
      <c r="H189" s="70"/>
      <c r="I189" s="87"/>
      <c r="J189" s="45" t="s">
        <v>2107</v>
      </c>
      <c r="K189" s="53" t="s">
        <v>2111</v>
      </c>
      <c r="L189" s="62"/>
    </row>
    <row r="190" spans="1:12" s="303" customFormat="1" ht="21" customHeight="1">
      <c r="A190" s="31"/>
      <c r="B190" s="46"/>
      <c r="C190" s="46"/>
      <c r="D190" s="46"/>
      <c r="E190" s="205"/>
      <c r="F190" s="205"/>
      <c r="G190" s="138"/>
      <c r="H190" s="205"/>
      <c r="I190" s="211"/>
      <c r="J190" s="45" t="s">
        <v>2108</v>
      </c>
      <c r="K190" s="53" t="s">
        <v>611</v>
      </c>
      <c r="L190" s="62"/>
    </row>
    <row r="191" spans="1:12" s="303" customFormat="1" ht="21" customHeight="1">
      <c r="A191" s="31"/>
      <c r="B191" s="46"/>
      <c r="C191" s="46"/>
      <c r="D191" s="46"/>
      <c r="E191" s="205"/>
      <c r="F191" s="205"/>
      <c r="G191" s="138"/>
      <c r="H191" s="205"/>
      <c r="I191" s="211"/>
      <c r="J191" s="45" t="s">
        <v>2109</v>
      </c>
      <c r="K191" s="53"/>
      <c r="L191" s="62"/>
    </row>
    <row r="192" spans="1:12" s="303" customFormat="1" ht="21" customHeight="1">
      <c r="A192" s="8">
        <v>2</v>
      </c>
      <c r="B192" s="201" t="s">
        <v>1290</v>
      </c>
      <c r="C192" s="201" t="s">
        <v>240</v>
      </c>
      <c r="D192" s="201" t="s">
        <v>1292</v>
      </c>
      <c r="E192" s="127">
        <v>20000</v>
      </c>
      <c r="F192" s="127">
        <v>20000</v>
      </c>
      <c r="G192" s="128">
        <v>20000</v>
      </c>
      <c r="H192" s="127">
        <v>20000</v>
      </c>
      <c r="I192" s="127">
        <v>20000</v>
      </c>
      <c r="J192" s="6" t="s">
        <v>681</v>
      </c>
      <c r="K192" s="21" t="s">
        <v>2110</v>
      </c>
      <c r="L192" s="8" t="s">
        <v>861</v>
      </c>
    </row>
    <row r="193" spans="1:12" s="303" customFormat="1" ht="21" customHeight="1">
      <c r="A193" s="31"/>
      <c r="B193" s="46" t="s">
        <v>1305</v>
      </c>
      <c r="C193" s="46" t="s">
        <v>241</v>
      </c>
      <c r="D193" s="46" t="s">
        <v>1293</v>
      </c>
      <c r="E193" s="70"/>
      <c r="F193" s="70"/>
      <c r="G193" s="88"/>
      <c r="H193" s="70"/>
      <c r="I193" s="87"/>
      <c r="J193" s="45" t="s">
        <v>2107</v>
      </c>
      <c r="K193" s="53" t="s">
        <v>2111</v>
      </c>
      <c r="L193" s="31" t="s">
        <v>862</v>
      </c>
    </row>
    <row r="194" spans="1:12" s="303" customFormat="1" ht="21" customHeight="1">
      <c r="A194" s="31"/>
      <c r="B194" s="46"/>
      <c r="C194" s="46"/>
      <c r="D194" s="46"/>
      <c r="E194" s="205"/>
      <c r="F194" s="205"/>
      <c r="G194" s="138"/>
      <c r="H194" s="205"/>
      <c r="I194" s="211"/>
      <c r="J194" s="45" t="s">
        <v>2108</v>
      </c>
      <c r="K194" s="53" t="s">
        <v>611</v>
      </c>
      <c r="L194" s="62"/>
    </row>
    <row r="195" spans="1:12" s="303" customFormat="1" ht="21" customHeight="1">
      <c r="A195" s="14"/>
      <c r="B195" s="46"/>
      <c r="C195" s="46"/>
      <c r="D195" s="46"/>
      <c r="E195" s="199"/>
      <c r="F195" s="205"/>
      <c r="G195" s="138"/>
      <c r="H195" s="205"/>
      <c r="I195" s="211"/>
      <c r="J195" s="45" t="s">
        <v>2109</v>
      </c>
      <c r="K195" s="53"/>
      <c r="L195" s="62"/>
    </row>
    <row r="196" spans="1:12" s="303" customFormat="1" ht="21" customHeight="1">
      <c r="A196" s="8">
        <v>3</v>
      </c>
      <c r="B196" s="207" t="s">
        <v>1306</v>
      </c>
      <c r="C196" s="207" t="s">
        <v>1315</v>
      </c>
      <c r="D196" s="207" t="s">
        <v>1319</v>
      </c>
      <c r="E196" s="278">
        <v>0</v>
      </c>
      <c r="F196" s="278">
        <v>5000</v>
      </c>
      <c r="G196" s="278">
        <v>5000</v>
      </c>
      <c r="H196" s="278">
        <v>5000</v>
      </c>
      <c r="I196" s="278">
        <v>5000</v>
      </c>
      <c r="J196" s="8" t="s">
        <v>1322</v>
      </c>
      <c r="K196" s="20" t="s">
        <v>2112</v>
      </c>
      <c r="L196" s="207"/>
    </row>
    <row r="197" spans="1:12" s="303" customFormat="1" ht="21" customHeight="1">
      <c r="A197" s="31"/>
      <c r="B197" s="62"/>
      <c r="C197" s="62" t="s">
        <v>1316</v>
      </c>
      <c r="D197" s="280" t="s">
        <v>1320</v>
      </c>
      <c r="E197" s="205"/>
      <c r="F197" s="205"/>
      <c r="G197" s="205"/>
      <c r="H197" s="205"/>
      <c r="I197" s="205"/>
      <c r="J197" s="31" t="s">
        <v>1323</v>
      </c>
      <c r="K197" s="62" t="s">
        <v>2113</v>
      </c>
      <c r="L197" s="62"/>
    </row>
    <row r="198" spans="1:12" s="303" customFormat="1" ht="21" customHeight="1">
      <c r="A198" s="14"/>
      <c r="B198" s="208"/>
      <c r="C198" s="208"/>
      <c r="D198" s="208" t="s">
        <v>1321</v>
      </c>
      <c r="E198" s="199"/>
      <c r="F198" s="199"/>
      <c r="G198" s="199"/>
      <c r="H198" s="199"/>
      <c r="I198" s="199"/>
      <c r="J198" s="14"/>
      <c r="K198" s="208"/>
      <c r="L198" s="208"/>
    </row>
    <row r="199" spans="1:12" s="303" customFormat="1" ht="21" customHeight="1">
      <c r="A199" s="7"/>
      <c r="B199" s="61"/>
      <c r="C199" s="61"/>
      <c r="D199" s="61"/>
      <c r="E199" s="273"/>
      <c r="F199" s="273"/>
      <c r="G199" s="273"/>
      <c r="H199" s="273"/>
      <c r="I199" s="273"/>
      <c r="J199" s="7"/>
      <c r="K199" s="61"/>
      <c r="L199" s="61"/>
    </row>
    <row r="200" spans="1:12" s="303" customFormat="1" ht="21" customHeight="1">
      <c r="A200" s="37"/>
      <c r="B200" s="53"/>
      <c r="C200" s="53"/>
      <c r="D200" s="53"/>
      <c r="E200" s="138"/>
      <c r="F200" s="138"/>
      <c r="G200" s="138"/>
      <c r="H200" s="138"/>
      <c r="I200" s="138"/>
      <c r="J200" s="37"/>
      <c r="K200" s="53"/>
      <c r="L200" s="53"/>
    </row>
    <row r="201" spans="1:12" s="303" customFormat="1" ht="21" customHeight="1">
      <c r="A201" s="730" t="s">
        <v>2279</v>
      </c>
      <c r="B201" s="730"/>
      <c r="C201" s="730"/>
      <c r="D201" s="730"/>
      <c r="E201" s="730"/>
      <c r="F201" s="730"/>
      <c r="G201" s="730"/>
      <c r="H201" s="730"/>
      <c r="I201" s="730"/>
      <c r="J201" s="730"/>
      <c r="K201" s="730"/>
      <c r="L201" s="730"/>
    </row>
    <row r="202" spans="1:12" s="303" customFormat="1" ht="21" customHeight="1">
      <c r="A202" s="736"/>
      <c r="B202" s="736"/>
      <c r="C202" s="736"/>
      <c r="D202" s="411"/>
      <c r="E202" s="411"/>
      <c r="F202" s="411"/>
      <c r="G202" s="411"/>
      <c r="H202" s="411"/>
      <c r="I202" s="557"/>
      <c r="J202" s="411"/>
      <c r="K202" s="411"/>
      <c r="L202" s="267" t="s">
        <v>767</v>
      </c>
    </row>
    <row r="203" spans="1:12" s="303" customFormat="1" ht="21" customHeight="1">
      <c r="A203" s="736" t="s">
        <v>210</v>
      </c>
      <c r="B203" s="736"/>
      <c r="C203" s="736"/>
      <c r="D203" s="359"/>
      <c r="E203" s="245"/>
      <c r="F203" s="245"/>
      <c r="G203" s="245"/>
      <c r="H203" s="245"/>
      <c r="I203" s="245"/>
      <c r="J203" s="245"/>
      <c r="K203" s="359"/>
      <c r="L203" s="359"/>
    </row>
    <row r="204" spans="1:12" s="303" customFormat="1" ht="21" customHeight="1">
      <c r="A204" s="735" t="s">
        <v>2201</v>
      </c>
      <c r="B204" s="735"/>
      <c r="C204" s="735"/>
      <c r="D204" s="414"/>
      <c r="E204" s="415"/>
      <c r="F204" s="415"/>
      <c r="G204" s="415"/>
      <c r="H204" s="415"/>
      <c r="I204" s="415"/>
      <c r="J204" s="415"/>
      <c r="K204" s="414"/>
      <c r="L204" s="556"/>
    </row>
    <row r="205" spans="1:12" s="303" customFormat="1" ht="21" customHeight="1">
      <c r="A205" s="281" t="s">
        <v>168</v>
      </c>
      <c r="B205" s="281" t="s">
        <v>37</v>
      </c>
      <c r="C205" s="282" t="s">
        <v>38</v>
      </c>
      <c r="D205" s="281" t="s">
        <v>39</v>
      </c>
      <c r="E205" s="724" t="s">
        <v>818</v>
      </c>
      <c r="F205" s="725"/>
      <c r="G205" s="725"/>
      <c r="H205" s="725"/>
      <c r="I205" s="726"/>
      <c r="J205" s="282" t="s">
        <v>171</v>
      </c>
      <c r="K205" s="184" t="s">
        <v>40</v>
      </c>
      <c r="L205" s="282" t="s">
        <v>54</v>
      </c>
    </row>
    <row r="206" spans="1:12" s="303" customFormat="1" ht="21" customHeight="1">
      <c r="A206" s="387"/>
      <c r="B206" s="340"/>
      <c r="C206" s="341"/>
      <c r="D206" s="51" t="s">
        <v>169</v>
      </c>
      <c r="E206" s="58">
        <v>2561</v>
      </c>
      <c r="F206" s="58">
        <v>2562</v>
      </c>
      <c r="G206" s="38">
        <v>2563</v>
      </c>
      <c r="H206" s="282">
        <v>2564</v>
      </c>
      <c r="I206" s="282">
        <v>2565</v>
      </c>
      <c r="J206" s="58" t="s">
        <v>172</v>
      </c>
      <c r="K206" s="57"/>
      <c r="L206" s="58" t="s">
        <v>857</v>
      </c>
    </row>
    <row r="207" spans="1:12" s="303" customFormat="1" ht="21" customHeight="1">
      <c r="A207" s="12"/>
      <c r="B207" s="76"/>
      <c r="C207" s="208"/>
      <c r="D207" s="12"/>
      <c r="E207" s="14" t="s">
        <v>464</v>
      </c>
      <c r="F207" s="14" t="s">
        <v>464</v>
      </c>
      <c r="G207" s="12" t="s">
        <v>464</v>
      </c>
      <c r="H207" s="14" t="s">
        <v>464</v>
      </c>
      <c r="I207" s="71" t="s">
        <v>464</v>
      </c>
      <c r="J207" s="13"/>
      <c r="K207" s="83"/>
      <c r="L207" s="14"/>
    </row>
    <row r="208" spans="1:12" s="303" customFormat="1" ht="21" customHeight="1">
      <c r="A208" s="8">
        <v>4</v>
      </c>
      <c r="B208" s="207" t="s">
        <v>1324</v>
      </c>
      <c r="C208" s="20" t="s">
        <v>2326</v>
      </c>
      <c r="D208" s="207" t="s">
        <v>2124</v>
      </c>
      <c r="E208" s="278">
        <v>20000</v>
      </c>
      <c r="F208" s="278">
        <v>20000</v>
      </c>
      <c r="G208" s="278">
        <v>20000</v>
      </c>
      <c r="H208" s="278">
        <v>0</v>
      </c>
      <c r="I208" s="278">
        <v>20000</v>
      </c>
      <c r="J208" s="19" t="s">
        <v>1327</v>
      </c>
      <c r="K208" s="20" t="s">
        <v>2127</v>
      </c>
      <c r="L208" s="8" t="s">
        <v>53</v>
      </c>
    </row>
    <row r="209" spans="1:12" s="303" customFormat="1" ht="21" customHeight="1">
      <c r="A209" s="31"/>
      <c r="B209" s="62" t="s">
        <v>1325</v>
      </c>
      <c r="C209" s="30" t="s">
        <v>2114</v>
      </c>
      <c r="D209" s="280" t="s">
        <v>2125</v>
      </c>
      <c r="E209" s="62"/>
      <c r="F209" s="62"/>
      <c r="G209" s="62"/>
      <c r="H209" s="62"/>
      <c r="I209" s="205"/>
      <c r="J209" s="31" t="s">
        <v>1328</v>
      </c>
      <c r="K209" s="62" t="s">
        <v>1764</v>
      </c>
      <c r="L209" s="62"/>
    </row>
    <row r="210" spans="1:12" s="303" customFormat="1" ht="21" customHeight="1">
      <c r="A210" s="31"/>
      <c r="B210" s="62" t="s">
        <v>1326</v>
      </c>
      <c r="C210" s="62" t="s">
        <v>2116</v>
      </c>
      <c r="D210" s="62" t="s">
        <v>2126</v>
      </c>
      <c r="E210" s="62"/>
      <c r="F210" s="62"/>
      <c r="G210" s="62"/>
      <c r="H210" s="62"/>
      <c r="I210" s="205"/>
      <c r="J210" s="31" t="s">
        <v>1294</v>
      </c>
      <c r="K210" s="30" t="s">
        <v>2128</v>
      </c>
      <c r="L210" s="62"/>
    </row>
    <row r="211" spans="1:12" s="303" customFormat="1" ht="21" customHeight="1">
      <c r="A211" s="31"/>
      <c r="B211" s="62"/>
      <c r="C211" s="62" t="s">
        <v>2115</v>
      </c>
      <c r="D211" s="62"/>
      <c r="E211" s="205"/>
      <c r="F211" s="205"/>
      <c r="G211" s="205"/>
      <c r="H211" s="205"/>
      <c r="I211" s="205"/>
      <c r="J211" s="31"/>
      <c r="K211" s="62" t="s">
        <v>2130</v>
      </c>
      <c r="L211" s="62"/>
    </row>
    <row r="212" spans="1:12" s="303" customFormat="1" ht="21" customHeight="1">
      <c r="A212" s="31"/>
      <c r="B212" s="62"/>
      <c r="C212" s="62" t="s">
        <v>2117</v>
      </c>
      <c r="D212" s="62"/>
      <c r="E212" s="205"/>
      <c r="F212" s="205"/>
      <c r="G212" s="205"/>
      <c r="H212" s="205"/>
      <c r="I212" s="205"/>
      <c r="J212" s="31"/>
      <c r="K212" s="62" t="s">
        <v>2129</v>
      </c>
      <c r="L212" s="62"/>
    </row>
    <row r="213" spans="1:12" s="303" customFormat="1" ht="21" customHeight="1">
      <c r="A213" s="31"/>
      <c r="B213" s="62"/>
      <c r="C213" s="30" t="s">
        <v>2119</v>
      </c>
      <c r="D213" s="62"/>
      <c r="E213" s="205"/>
      <c r="F213" s="205"/>
      <c r="G213" s="205"/>
      <c r="H213" s="205"/>
      <c r="I213" s="205"/>
      <c r="J213" s="31"/>
      <c r="K213" s="62" t="s">
        <v>620</v>
      </c>
      <c r="L213" s="62"/>
    </row>
    <row r="214" spans="1:12" s="303" customFormat="1" ht="21" customHeight="1">
      <c r="A214" s="31"/>
      <c r="B214" s="62"/>
      <c r="C214" s="62" t="s">
        <v>2118</v>
      </c>
      <c r="D214" s="62"/>
      <c r="E214" s="205"/>
      <c r="F214" s="205"/>
      <c r="G214" s="205"/>
      <c r="H214" s="205"/>
      <c r="I214" s="205"/>
      <c r="J214" s="31"/>
      <c r="K214" s="62" t="s">
        <v>2131</v>
      </c>
      <c r="L214" s="62"/>
    </row>
    <row r="215" spans="1:12" s="303" customFormat="1" ht="21" customHeight="1">
      <c r="A215" s="31"/>
      <c r="B215" s="62"/>
      <c r="C215" s="62" t="s">
        <v>2120</v>
      </c>
      <c r="D215" s="62"/>
      <c r="E215" s="205"/>
      <c r="F215" s="205"/>
      <c r="G215" s="205"/>
      <c r="H215" s="205"/>
      <c r="I215" s="205"/>
      <c r="J215" s="31"/>
      <c r="K215" s="62" t="s">
        <v>2119</v>
      </c>
      <c r="L215" s="62"/>
    </row>
    <row r="216" spans="1:12" s="303" customFormat="1" ht="21" customHeight="1">
      <c r="A216" s="31"/>
      <c r="B216" s="62"/>
      <c r="C216" s="62" t="s">
        <v>2121</v>
      </c>
      <c r="D216" s="62"/>
      <c r="E216" s="205"/>
      <c r="F216" s="205"/>
      <c r="G216" s="205"/>
      <c r="H216" s="205"/>
      <c r="I216" s="205"/>
      <c r="J216" s="31"/>
      <c r="K216" s="62" t="s">
        <v>2118</v>
      </c>
      <c r="L216" s="62"/>
    </row>
    <row r="217" spans="1:12" s="303" customFormat="1" ht="21" customHeight="1">
      <c r="A217" s="31"/>
      <c r="B217" s="62"/>
      <c r="C217" s="62" t="s">
        <v>2123</v>
      </c>
      <c r="D217" s="62"/>
      <c r="E217" s="205"/>
      <c r="F217" s="205"/>
      <c r="G217" s="205"/>
      <c r="H217" s="205"/>
      <c r="I217" s="205"/>
      <c r="J217" s="31"/>
      <c r="K217" s="62" t="s">
        <v>2132</v>
      </c>
      <c r="L217" s="62"/>
    </row>
    <row r="218" spans="1:12" s="303" customFormat="1" ht="21" customHeight="1">
      <c r="A218" s="31"/>
      <c r="B218" s="62"/>
      <c r="C218" s="283" t="s">
        <v>2122</v>
      </c>
      <c r="D218" s="62"/>
      <c r="E218" s="205"/>
      <c r="F218" s="205"/>
      <c r="G218" s="205"/>
      <c r="H218" s="205"/>
      <c r="I218" s="205"/>
      <c r="J218" s="31"/>
      <c r="K218" s="283" t="s">
        <v>2134</v>
      </c>
      <c r="L218" s="62"/>
    </row>
    <row r="219" spans="1:12" s="303" customFormat="1" ht="21" customHeight="1">
      <c r="A219" s="14"/>
      <c r="B219" s="208"/>
      <c r="C219" s="208"/>
      <c r="D219" s="208"/>
      <c r="E219" s="199"/>
      <c r="F219" s="199"/>
      <c r="G219" s="199"/>
      <c r="H219" s="199"/>
      <c r="I219" s="199"/>
      <c r="J219" s="14"/>
      <c r="K219" s="208" t="s">
        <v>2133</v>
      </c>
      <c r="L219" s="208"/>
    </row>
    <row r="220" spans="1:12" s="303" customFormat="1" ht="21" customHeight="1">
      <c r="A220" s="8">
        <v>5</v>
      </c>
      <c r="B220" s="437" t="s">
        <v>1311</v>
      </c>
      <c r="C220" s="207" t="s">
        <v>680</v>
      </c>
      <c r="D220" s="207" t="s">
        <v>2136</v>
      </c>
      <c r="E220" s="19">
        <v>10000</v>
      </c>
      <c r="F220" s="19">
        <v>10000</v>
      </c>
      <c r="G220" s="19">
        <v>10000</v>
      </c>
      <c r="H220" s="19">
        <v>10000</v>
      </c>
      <c r="I220" s="19">
        <v>10000</v>
      </c>
      <c r="J220" s="8" t="s">
        <v>2135</v>
      </c>
      <c r="K220" s="20" t="s">
        <v>94</v>
      </c>
      <c r="L220" s="8" t="s">
        <v>53</v>
      </c>
    </row>
    <row r="221" spans="1:12" s="303" customFormat="1" ht="21" customHeight="1">
      <c r="A221" s="31"/>
      <c r="B221" s="438" t="s">
        <v>1312</v>
      </c>
      <c r="C221" s="62"/>
      <c r="D221" s="62" t="s">
        <v>2138</v>
      </c>
      <c r="E221" s="70"/>
      <c r="F221" s="70"/>
      <c r="G221" s="70"/>
      <c r="H221" s="70"/>
      <c r="I221" s="70"/>
      <c r="J221" s="31" t="s">
        <v>684</v>
      </c>
      <c r="K221" s="62" t="s">
        <v>685</v>
      </c>
      <c r="L221" s="62"/>
    </row>
    <row r="222" spans="1:12" s="303" customFormat="1" ht="21" customHeight="1">
      <c r="A222" s="31"/>
      <c r="B222" s="438" t="s">
        <v>1314</v>
      </c>
      <c r="C222" s="62"/>
      <c r="D222" s="62" t="s">
        <v>2137</v>
      </c>
      <c r="E222" s="70"/>
      <c r="F222" s="70"/>
      <c r="G222" s="70"/>
      <c r="H222" s="70"/>
      <c r="I222" s="70"/>
      <c r="J222" s="31"/>
      <c r="K222" s="62"/>
      <c r="L222" s="62"/>
    </row>
    <row r="223" spans="1:12" s="303" customFormat="1" ht="21" customHeight="1">
      <c r="A223" s="14"/>
      <c r="B223" s="439" t="s">
        <v>1313</v>
      </c>
      <c r="C223" s="208"/>
      <c r="D223" s="208"/>
      <c r="E223" s="14"/>
      <c r="F223" s="14"/>
      <c r="G223" s="14"/>
      <c r="H223" s="14"/>
      <c r="I223" s="14"/>
      <c r="J223" s="14"/>
      <c r="K223" s="208"/>
      <c r="L223" s="208"/>
    </row>
    <row r="224" spans="1:12" s="303" customFormat="1" ht="21" customHeight="1">
      <c r="A224" s="7"/>
      <c r="B224" s="402"/>
      <c r="C224" s="61"/>
      <c r="D224" s="61"/>
      <c r="E224" s="7"/>
      <c r="F224" s="7"/>
      <c r="G224" s="7"/>
      <c r="H224" s="7"/>
      <c r="I224" s="7"/>
      <c r="J224" s="7"/>
      <c r="K224" s="61"/>
      <c r="L224" s="61"/>
    </row>
    <row r="225" spans="1:12" s="303" customFormat="1" ht="21" customHeight="1">
      <c r="A225" s="37"/>
      <c r="B225" s="389"/>
      <c r="C225" s="53"/>
      <c r="D225" s="53"/>
      <c r="E225" s="37"/>
      <c r="F225" s="37"/>
      <c r="G225" s="37"/>
      <c r="H225" s="37"/>
      <c r="I225" s="37"/>
      <c r="J225" s="37"/>
      <c r="K225" s="53"/>
      <c r="L225" s="53"/>
    </row>
    <row r="226" spans="1:12" s="303" customFormat="1" ht="21" customHeight="1">
      <c r="A226" s="730" t="s">
        <v>2280</v>
      </c>
      <c r="B226" s="730"/>
      <c r="C226" s="730"/>
      <c r="D226" s="730"/>
      <c r="E226" s="730"/>
      <c r="F226" s="730"/>
      <c r="G226" s="730"/>
      <c r="H226" s="730"/>
      <c r="I226" s="730"/>
      <c r="J226" s="730"/>
      <c r="K226" s="730"/>
      <c r="L226" s="730"/>
    </row>
    <row r="227" spans="1:12" s="303" customFormat="1" ht="21" customHeight="1">
      <c r="A227" s="736"/>
      <c r="B227" s="736"/>
      <c r="C227" s="736"/>
      <c r="D227" s="411"/>
      <c r="E227" s="411"/>
      <c r="F227" s="411"/>
      <c r="G227" s="411"/>
      <c r="H227" s="411"/>
      <c r="I227" s="557"/>
      <c r="J227" s="411"/>
      <c r="K227" s="411"/>
      <c r="L227" s="267" t="s">
        <v>767</v>
      </c>
    </row>
    <row r="228" spans="1:12" s="303" customFormat="1" ht="21" customHeight="1">
      <c r="A228" s="736" t="s">
        <v>210</v>
      </c>
      <c r="B228" s="736"/>
      <c r="C228" s="736"/>
      <c r="D228" s="359"/>
      <c r="E228" s="245"/>
      <c r="F228" s="245"/>
      <c r="G228" s="245"/>
      <c r="H228" s="245"/>
      <c r="I228" s="245"/>
      <c r="J228" s="245"/>
      <c r="K228" s="359"/>
      <c r="L228" s="359"/>
    </row>
    <row r="229" spans="1:12" s="303" customFormat="1" ht="21" customHeight="1">
      <c r="A229" s="735" t="s">
        <v>2201</v>
      </c>
      <c r="B229" s="735"/>
      <c r="C229" s="735"/>
      <c r="D229" s="414"/>
      <c r="E229" s="415"/>
      <c r="F229" s="415"/>
      <c r="G229" s="415"/>
      <c r="H229" s="415"/>
      <c r="I229" s="415"/>
      <c r="J229" s="415"/>
      <c r="K229" s="414"/>
      <c r="L229" s="556"/>
    </row>
    <row r="230" spans="1:12" s="303" customFormat="1" ht="21" customHeight="1">
      <c r="A230" s="281" t="s">
        <v>168</v>
      </c>
      <c r="B230" s="281" t="s">
        <v>37</v>
      </c>
      <c r="C230" s="282" t="s">
        <v>38</v>
      </c>
      <c r="D230" s="281" t="s">
        <v>39</v>
      </c>
      <c r="E230" s="724" t="s">
        <v>818</v>
      </c>
      <c r="F230" s="725"/>
      <c r="G230" s="725"/>
      <c r="H230" s="725"/>
      <c r="I230" s="726"/>
      <c r="J230" s="282" t="s">
        <v>171</v>
      </c>
      <c r="K230" s="184" t="s">
        <v>40</v>
      </c>
      <c r="L230" s="282" t="s">
        <v>54</v>
      </c>
    </row>
    <row r="231" spans="1:12" s="303" customFormat="1" ht="21" customHeight="1">
      <c r="A231" s="387"/>
      <c r="B231" s="340"/>
      <c r="C231" s="341"/>
      <c r="D231" s="51" t="s">
        <v>169</v>
      </c>
      <c r="E231" s="58">
        <v>2561</v>
      </c>
      <c r="F231" s="58">
        <v>2562</v>
      </c>
      <c r="G231" s="38">
        <v>2563</v>
      </c>
      <c r="H231" s="282">
        <v>2564</v>
      </c>
      <c r="I231" s="282">
        <v>2565</v>
      </c>
      <c r="J231" s="58" t="s">
        <v>172</v>
      </c>
      <c r="K231" s="57"/>
      <c r="L231" s="58" t="s">
        <v>857</v>
      </c>
    </row>
    <row r="232" spans="1:12" s="303" customFormat="1" ht="21" customHeight="1">
      <c r="A232" s="12"/>
      <c r="B232" s="76"/>
      <c r="C232" s="208"/>
      <c r="D232" s="12"/>
      <c r="E232" s="14" t="s">
        <v>464</v>
      </c>
      <c r="F232" s="14" t="s">
        <v>464</v>
      </c>
      <c r="G232" s="12" t="s">
        <v>464</v>
      </c>
      <c r="H232" s="14" t="s">
        <v>464</v>
      </c>
      <c r="I232" s="71" t="s">
        <v>464</v>
      </c>
      <c r="J232" s="13"/>
      <c r="K232" s="83"/>
      <c r="L232" s="14"/>
    </row>
    <row r="233" spans="1:12" s="303" customFormat="1" ht="21" customHeight="1">
      <c r="A233" s="5">
        <v>6</v>
      </c>
      <c r="B233" s="201" t="s">
        <v>682</v>
      </c>
      <c r="C233" s="207" t="s">
        <v>2139</v>
      </c>
      <c r="D233" s="207" t="s">
        <v>298</v>
      </c>
      <c r="E233" s="128">
        <v>50000</v>
      </c>
      <c r="F233" s="127">
        <v>50000</v>
      </c>
      <c r="G233" s="128">
        <v>50000</v>
      </c>
      <c r="H233" s="127">
        <v>50000</v>
      </c>
      <c r="I233" s="127">
        <v>50000</v>
      </c>
      <c r="J233" s="8" t="s">
        <v>268</v>
      </c>
      <c r="K233" s="207" t="s">
        <v>252</v>
      </c>
      <c r="L233" s="6" t="s">
        <v>53</v>
      </c>
    </row>
    <row r="234" spans="1:12" s="303" customFormat="1" ht="21" customHeight="1">
      <c r="A234" s="51"/>
      <c r="B234" s="46" t="s">
        <v>683</v>
      </c>
      <c r="C234" s="62" t="s">
        <v>687</v>
      </c>
      <c r="D234" s="62" t="s">
        <v>2143</v>
      </c>
      <c r="E234" s="88"/>
      <c r="F234" s="70"/>
      <c r="G234" s="88"/>
      <c r="H234" s="70"/>
      <c r="I234" s="86"/>
      <c r="J234" s="31"/>
      <c r="K234" s="62" t="s">
        <v>64</v>
      </c>
      <c r="L234" s="47"/>
    </row>
    <row r="235" spans="1:12" s="303" customFormat="1" ht="21" customHeight="1">
      <c r="A235" s="12"/>
      <c r="B235" s="76" t="s">
        <v>64</v>
      </c>
      <c r="C235" s="208" t="s">
        <v>50</v>
      </c>
      <c r="D235" s="208" t="s">
        <v>41</v>
      </c>
      <c r="E235" s="63"/>
      <c r="F235" s="14"/>
      <c r="G235" s="63"/>
      <c r="H235" s="14"/>
      <c r="I235" s="12"/>
      <c r="J235" s="14"/>
      <c r="K235" s="208"/>
      <c r="L235" s="77"/>
    </row>
    <row r="236" spans="1:12" s="303" customFormat="1" ht="21" customHeight="1">
      <c r="A236" s="8">
        <v>7</v>
      </c>
      <c r="B236" s="201" t="s">
        <v>65</v>
      </c>
      <c r="C236" s="207" t="s">
        <v>2140</v>
      </c>
      <c r="D236" s="61" t="s">
        <v>5</v>
      </c>
      <c r="E236" s="127">
        <v>30000</v>
      </c>
      <c r="F236" s="127">
        <v>30000</v>
      </c>
      <c r="G236" s="69">
        <v>0</v>
      </c>
      <c r="H236" s="69">
        <v>0</v>
      </c>
      <c r="I236" s="69">
        <v>0</v>
      </c>
      <c r="J236" s="8" t="s">
        <v>688</v>
      </c>
      <c r="K236" s="61" t="s">
        <v>2153</v>
      </c>
      <c r="L236" s="8" t="s">
        <v>53</v>
      </c>
    </row>
    <row r="237" spans="1:12" s="303" customFormat="1" ht="21" customHeight="1">
      <c r="A237" s="14"/>
      <c r="B237" s="76" t="s">
        <v>66</v>
      </c>
      <c r="C237" s="208" t="s">
        <v>2141</v>
      </c>
      <c r="D237" s="83" t="s">
        <v>6</v>
      </c>
      <c r="E237" s="86"/>
      <c r="F237" s="70"/>
      <c r="G237" s="88"/>
      <c r="H237" s="70"/>
      <c r="I237" s="88"/>
      <c r="J237" s="14" t="s">
        <v>689</v>
      </c>
      <c r="K237" s="83" t="s">
        <v>2154</v>
      </c>
      <c r="L237" s="208"/>
    </row>
    <row r="238" spans="1:12" s="303" customFormat="1" ht="21" customHeight="1">
      <c r="A238" s="8">
        <v>8</v>
      </c>
      <c r="B238" s="61" t="s">
        <v>82</v>
      </c>
      <c r="C238" s="207" t="s">
        <v>693</v>
      </c>
      <c r="D238" s="61" t="s">
        <v>67</v>
      </c>
      <c r="E238" s="127">
        <v>30000</v>
      </c>
      <c r="F238" s="127">
        <v>30000</v>
      </c>
      <c r="G238" s="128">
        <v>30000</v>
      </c>
      <c r="H238" s="127">
        <v>30000</v>
      </c>
      <c r="I238" s="134">
        <v>0</v>
      </c>
      <c r="J238" s="6" t="s">
        <v>690</v>
      </c>
      <c r="K238" s="61" t="s">
        <v>252</v>
      </c>
      <c r="L238" s="8" t="s">
        <v>53</v>
      </c>
    </row>
    <row r="239" spans="1:12" s="303" customFormat="1" ht="21" customHeight="1">
      <c r="A239" s="31"/>
      <c r="B239" s="53" t="s">
        <v>692</v>
      </c>
      <c r="C239" s="62" t="s">
        <v>64</v>
      </c>
      <c r="D239" s="53" t="s">
        <v>161</v>
      </c>
      <c r="E239" s="86"/>
      <c r="F239" s="70"/>
      <c r="G239" s="88"/>
      <c r="H239" s="70"/>
      <c r="I239" s="87"/>
      <c r="J239" s="45" t="s">
        <v>691</v>
      </c>
      <c r="K239" s="53" t="s">
        <v>2155</v>
      </c>
      <c r="L239" s="31"/>
    </row>
    <row r="240" spans="1:12" s="303" customFormat="1" ht="21" customHeight="1">
      <c r="A240" s="14"/>
      <c r="B240" s="83"/>
      <c r="C240" s="208"/>
      <c r="D240" s="83" t="s">
        <v>162</v>
      </c>
      <c r="E240" s="14"/>
      <c r="F240" s="14"/>
      <c r="G240" s="63"/>
      <c r="H240" s="14"/>
      <c r="I240" s="68"/>
      <c r="J240" s="68"/>
      <c r="K240" s="83"/>
      <c r="L240" s="14"/>
    </row>
    <row r="241" spans="1:12" s="303" customFormat="1" ht="21" customHeight="1">
      <c r="A241" s="8">
        <v>9</v>
      </c>
      <c r="B241" s="61" t="s">
        <v>686</v>
      </c>
      <c r="C241" s="207" t="s">
        <v>246</v>
      </c>
      <c r="D241" s="61" t="s">
        <v>2144</v>
      </c>
      <c r="E241" s="127">
        <v>65000</v>
      </c>
      <c r="F241" s="127">
        <v>65000</v>
      </c>
      <c r="G241" s="128">
        <v>65000</v>
      </c>
      <c r="H241" s="127">
        <v>65000</v>
      </c>
      <c r="I241" s="127">
        <v>65000</v>
      </c>
      <c r="J241" s="6" t="s">
        <v>268</v>
      </c>
      <c r="K241" s="61" t="s">
        <v>252</v>
      </c>
      <c r="L241" s="8" t="s">
        <v>53</v>
      </c>
    </row>
    <row r="242" spans="1:12" s="303" customFormat="1" ht="21" customHeight="1">
      <c r="A242" s="31"/>
      <c r="B242" s="53" t="s">
        <v>687</v>
      </c>
      <c r="C242" s="62" t="s">
        <v>2142</v>
      </c>
      <c r="D242" s="53" t="s">
        <v>2145</v>
      </c>
      <c r="E242" s="86"/>
      <c r="F242" s="70"/>
      <c r="G242" s="88"/>
      <c r="H242" s="70"/>
      <c r="I242" s="87"/>
      <c r="J242" s="45"/>
      <c r="K242" s="53" t="s">
        <v>2155</v>
      </c>
      <c r="L242" s="62"/>
    </row>
    <row r="243" spans="1:12" s="303" customFormat="1" ht="21" customHeight="1">
      <c r="A243" s="14"/>
      <c r="B243" s="83"/>
      <c r="C243" s="208" t="s">
        <v>78</v>
      </c>
      <c r="D243" s="83" t="s">
        <v>2146</v>
      </c>
      <c r="E243" s="14"/>
      <c r="F243" s="14"/>
      <c r="G243" s="63"/>
      <c r="H243" s="14"/>
      <c r="I243" s="68"/>
      <c r="J243" s="68"/>
      <c r="K243" s="83"/>
      <c r="L243" s="208"/>
    </row>
    <row r="244" spans="1:12" s="310" customFormat="1" ht="21" customHeight="1">
      <c r="A244" s="213">
        <v>10</v>
      </c>
      <c r="B244" s="440" t="s">
        <v>93</v>
      </c>
      <c r="C244" s="307" t="s">
        <v>62</v>
      </c>
      <c r="D244" s="315" t="s">
        <v>2149</v>
      </c>
      <c r="E244" s="250">
        <v>1000000</v>
      </c>
      <c r="F244" s="250">
        <v>1000000</v>
      </c>
      <c r="G244" s="376">
        <v>1000000</v>
      </c>
      <c r="H244" s="250">
        <v>1000000</v>
      </c>
      <c r="I244" s="250">
        <v>1000000</v>
      </c>
      <c r="J244" s="220" t="s">
        <v>2147</v>
      </c>
      <c r="K244" s="440" t="s">
        <v>94</v>
      </c>
      <c r="L244" s="213" t="s">
        <v>53</v>
      </c>
    </row>
    <row r="245" spans="1:12" s="310" customFormat="1" ht="21" customHeight="1">
      <c r="A245" s="222"/>
      <c r="B245" s="312" t="s">
        <v>43</v>
      </c>
      <c r="C245" s="299" t="s">
        <v>63</v>
      </c>
      <c r="D245" s="313" t="s">
        <v>2150</v>
      </c>
      <c r="E245" s="301"/>
      <c r="F245" s="297"/>
      <c r="G245" s="302"/>
      <c r="H245" s="297"/>
      <c r="I245" s="441"/>
      <c r="J245" s="230" t="s">
        <v>2148</v>
      </c>
      <c r="K245" s="312" t="s">
        <v>685</v>
      </c>
      <c r="L245" s="222"/>
    </row>
    <row r="246" spans="1:12" s="310" customFormat="1" ht="21" customHeight="1">
      <c r="A246" s="231"/>
      <c r="B246" s="311"/>
      <c r="C246" s="252"/>
      <c r="D246" s="335" t="s">
        <v>1430</v>
      </c>
      <c r="E246" s="399"/>
      <c r="F246" s="400"/>
      <c r="G246" s="401"/>
      <c r="H246" s="400"/>
      <c r="I246" s="442"/>
      <c r="J246" s="239"/>
      <c r="K246" s="311" t="s">
        <v>29</v>
      </c>
      <c r="L246" s="231"/>
    </row>
    <row r="247" spans="1:12" s="53" customFormat="1" ht="21" customHeight="1">
      <c r="A247" s="8">
        <v>11</v>
      </c>
      <c r="B247" s="201" t="s">
        <v>263</v>
      </c>
      <c r="C247" s="201" t="s">
        <v>242</v>
      </c>
      <c r="D247" s="207" t="s">
        <v>264</v>
      </c>
      <c r="E247" s="19">
        <v>20000</v>
      </c>
      <c r="F247" s="64">
        <v>20000</v>
      </c>
      <c r="G247" s="69">
        <v>20000</v>
      </c>
      <c r="H247" s="19">
        <v>20000</v>
      </c>
      <c r="I247" s="19">
        <v>20000</v>
      </c>
      <c r="J247" s="6" t="s">
        <v>2151</v>
      </c>
      <c r="K247" s="61" t="s">
        <v>749</v>
      </c>
      <c r="L247" s="8" t="s">
        <v>861</v>
      </c>
    </row>
    <row r="248" spans="1:12" s="53" customFormat="1" ht="21" customHeight="1">
      <c r="A248" s="14"/>
      <c r="B248" s="76"/>
      <c r="C248" s="76" t="s">
        <v>243</v>
      </c>
      <c r="D248" s="208" t="s">
        <v>265</v>
      </c>
      <c r="E248" s="89"/>
      <c r="F248" s="90"/>
      <c r="G248" s="91"/>
      <c r="H248" s="136"/>
      <c r="I248" s="143"/>
      <c r="J248" s="68" t="s">
        <v>2152</v>
      </c>
      <c r="K248" s="83" t="s">
        <v>750</v>
      </c>
      <c r="L248" s="14" t="s">
        <v>862</v>
      </c>
    </row>
    <row r="249" spans="1:12" s="53" customFormat="1" ht="21" customHeight="1">
      <c r="A249" s="7"/>
      <c r="B249" s="61"/>
      <c r="C249" s="61"/>
      <c r="D249" s="61"/>
      <c r="E249" s="379"/>
      <c r="F249" s="379"/>
      <c r="G249" s="379"/>
      <c r="H249" s="444"/>
      <c r="I249" s="444"/>
      <c r="J249" s="7"/>
      <c r="K249" s="61"/>
      <c r="L249" s="7"/>
    </row>
    <row r="250" spans="1:12" s="53" customFormat="1" ht="21" customHeight="1">
      <c r="A250" s="37"/>
      <c r="E250" s="88"/>
      <c r="F250" s="88"/>
      <c r="G250" s="88"/>
      <c r="H250" s="139"/>
      <c r="I250" s="139"/>
      <c r="J250" s="37"/>
      <c r="L250" s="37"/>
    </row>
    <row r="251" spans="1:12" s="310" customFormat="1" ht="21" customHeight="1">
      <c r="A251" s="730" t="s">
        <v>2281</v>
      </c>
      <c r="B251" s="730"/>
      <c r="C251" s="730"/>
      <c r="D251" s="730"/>
      <c r="E251" s="730"/>
      <c r="F251" s="730"/>
      <c r="G251" s="730"/>
      <c r="H251" s="730"/>
      <c r="I251" s="730"/>
      <c r="J251" s="730"/>
      <c r="K251" s="730"/>
      <c r="L251" s="730"/>
    </row>
    <row r="252" spans="1:12" s="310" customFormat="1" ht="21" customHeight="1">
      <c r="A252" s="737"/>
      <c r="B252" s="737"/>
      <c r="C252" s="737"/>
      <c r="D252" s="491"/>
      <c r="E252" s="491"/>
      <c r="F252" s="491"/>
      <c r="G252" s="491"/>
      <c r="H252" s="491"/>
      <c r="I252" s="558"/>
      <c r="J252" s="491"/>
      <c r="K252" s="491"/>
      <c r="L252" s="447" t="s">
        <v>767</v>
      </c>
    </row>
    <row r="253" spans="1:12" s="310" customFormat="1" ht="21" customHeight="1">
      <c r="A253" s="737" t="s">
        <v>210</v>
      </c>
      <c r="B253" s="737"/>
      <c r="C253" s="737"/>
      <c r="D253" s="448"/>
      <c r="E253" s="449"/>
      <c r="F253" s="449"/>
      <c r="G253" s="449"/>
      <c r="H253" s="449"/>
      <c r="I253" s="449"/>
      <c r="J253" s="449"/>
      <c r="K253" s="448"/>
      <c r="L253" s="448"/>
    </row>
    <row r="254" spans="1:12" s="310" customFormat="1" ht="21" customHeight="1">
      <c r="A254" s="735" t="s">
        <v>2201</v>
      </c>
      <c r="B254" s="735"/>
      <c r="C254" s="735"/>
      <c r="D254" s="464"/>
      <c r="E254" s="559"/>
      <c r="F254" s="559"/>
      <c r="G254" s="559"/>
      <c r="H254" s="559"/>
      <c r="I254" s="559"/>
      <c r="J254" s="559"/>
      <c r="K254" s="464"/>
      <c r="L254" s="560"/>
    </row>
    <row r="255" spans="1:12" s="310" customFormat="1" ht="21" customHeight="1">
      <c r="A255" s="453" t="s">
        <v>168</v>
      </c>
      <c r="B255" s="453" t="s">
        <v>37</v>
      </c>
      <c r="C255" s="454" t="s">
        <v>38</v>
      </c>
      <c r="D255" s="453" t="s">
        <v>39</v>
      </c>
      <c r="E255" s="678" t="s">
        <v>818</v>
      </c>
      <c r="F255" s="679"/>
      <c r="G255" s="679"/>
      <c r="H255" s="679"/>
      <c r="I255" s="716"/>
      <c r="J255" s="454" t="s">
        <v>171</v>
      </c>
      <c r="K255" s="455" t="s">
        <v>40</v>
      </c>
      <c r="L255" s="454" t="s">
        <v>54</v>
      </c>
    </row>
    <row r="256" spans="1:12" s="310" customFormat="1" ht="21" customHeight="1">
      <c r="A256" s="456"/>
      <c r="B256" s="457"/>
      <c r="C256" s="458"/>
      <c r="D256" s="274" t="s">
        <v>169</v>
      </c>
      <c r="E256" s="459">
        <v>2561</v>
      </c>
      <c r="F256" s="459">
        <v>2562</v>
      </c>
      <c r="G256" s="419">
        <v>2563</v>
      </c>
      <c r="H256" s="454">
        <v>2564</v>
      </c>
      <c r="I256" s="454">
        <v>2565</v>
      </c>
      <c r="J256" s="459" t="s">
        <v>172</v>
      </c>
      <c r="K256" s="460"/>
      <c r="L256" s="459" t="s">
        <v>857</v>
      </c>
    </row>
    <row r="257" spans="1:12" s="310" customFormat="1" ht="21" customHeight="1">
      <c r="A257" s="330"/>
      <c r="B257" s="252"/>
      <c r="C257" s="335"/>
      <c r="D257" s="330"/>
      <c r="E257" s="231" t="s">
        <v>464</v>
      </c>
      <c r="F257" s="231" t="s">
        <v>464</v>
      </c>
      <c r="G257" s="330" t="s">
        <v>464</v>
      </c>
      <c r="H257" s="231" t="s">
        <v>464</v>
      </c>
      <c r="I257" s="236" t="s">
        <v>464</v>
      </c>
      <c r="J257" s="461"/>
      <c r="K257" s="311"/>
      <c r="L257" s="231"/>
    </row>
    <row r="258" spans="1:12" s="53" customFormat="1" ht="21" customHeight="1">
      <c r="A258" s="8">
        <v>12</v>
      </c>
      <c r="B258" s="207" t="s">
        <v>7</v>
      </c>
      <c r="C258" s="207" t="s">
        <v>2156</v>
      </c>
      <c r="D258" s="207" t="s">
        <v>88</v>
      </c>
      <c r="E258" s="127">
        <v>30000</v>
      </c>
      <c r="F258" s="127">
        <v>30000</v>
      </c>
      <c r="G258" s="127">
        <v>30000</v>
      </c>
      <c r="H258" s="69">
        <v>0</v>
      </c>
      <c r="I258" s="69">
        <v>0</v>
      </c>
      <c r="J258" s="8" t="s">
        <v>275</v>
      </c>
      <c r="K258" s="207" t="s">
        <v>8</v>
      </c>
      <c r="L258" s="8" t="s">
        <v>861</v>
      </c>
    </row>
    <row r="259" spans="1:12" s="53" customFormat="1" ht="21" customHeight="1">
      <c r="A259" s="31"/>
      <c r="B259" s="62" t="s">
        <v>154</v>
      </c>
      <c r="C259" s="62" t="s">
        <v>2157</v>
      </c>
      <c r="D259" s="62" t="s">
        <v>2158</v>
      </c>
      <c r="E259" s="70"/>
      <c r="F259" s="70"/>
      <c r="G259" s="70"/>
      <c r="H259" s="70"/>
      <c r="I259" s="70"/>
      <c r="J259" s="31"/>
      <c r="K259" s="62" t="s">
        <v>155</v>
      </c>
      <c r="L259" s="31" t="s">
        <v>862</v>
      </c>
    </row>
    <row r="260" spans="1:12" s="53" customFormat="1" ht="21" customHeight="1">
      <c r="A260" s="14"/>
      <c r="B260" s="208"/>
      <c r="C260" s="208" t="s">
        <v>154</v>
      </c>
      <c r="D260" s="208" t="s">
        <v>2159</v>
      </c>
      <c r="E260" s="90"/>
      <c r="F260" s="90"/>
      <c r="G260" s="90"/>
      <c r="H260" s="90"/>
      <c r="I260" s="90"/>
      <c r="J260" s="14"/>
      <c r="K260" s="208"/>
      <c r="L260" s="14"/>
    </row>
    <row r="261" spans="1:12" s="53" customFormat="1" ht="21" customHeight="1">
      <c r="A261" s="5">
        <v>13</v>
      </c>
      <c r="B261" s="207" t="s">
        <v>160</v>
      </c>
      <c r="C261" s="61" t="s">
        <v>242</v>
      </c>
      <c r="D261" s="207" t="s">
        <v>159</v>
      </c>
      <c r="E261" s="19">
        <v>100000</v>
      </c>
      <c r="F261" s="19">
        <v>100000</v>
      </c>
      <c r="G261" s="69">
        <v>0</v>
      </c>
      <c r="H261" s="69">
        <v>0</v>
      </c>
      <c r="I261" s="69">
        <v>0</v>
      </c>
      <c r="J261" s="8" t="s">
        <v>715</v>
      </c>
      <c r="K261" s="61" t="s">
        <v>749</v>
      </c>
      <c r="L261" s="8" t="s">
        <v>861</v>
      </c>
    </row>
    <row r="262" spans="1:12" s="53" customFormat="1" ht="21" customHeight="1">
      <c r="A262" s="51"/>
      <c r="B262" s="62"/>
      <c r="C262" s="53" t="s">
        <v>2160</v>
      </c>
      <c r="D262" s="62" t="s">
        <v>46</v>
      </c>
      <c r="E262" s="86"/>
      <c r="F262" s="70"/>
      <c r="G262" s="88"/>
      <c r="H262" s="70"/>
      <c r="I262" s="88"/>
      <c r="J262" s="31" t="s">
        <v>716</v>
      </c>
      <c r="K262" s="53" t="s">
        <v>2160</v>
      </c>
      <c r="L262" s="31" t="s">
        <v>862</v>
      </c>
    </row>
    <row r="263" spans="1:12" s="53" customFormat="1" ht="21" customHeight="1">
      <c r="A263" s="12"/>
      <c r="B263" s="208"/>
      <c r="C263" s="83"/>
      <c r="D263" s="208"/>
      <c r="E263" s="131"/>
      <c r="F263" s="210"/>
      <c r="G263" s="130"/>
      <c r="H263" s="131"/>
      <c r="I263" s="132"/>
      <c r="J263" s="14" t="s">
        <v>717</v>
      </c>
      <c r="K263" s="83"/>
      <c r="L263" s="14"/>
    </row>
    <row r="264" spans="1:12" s="303" customFormat="1" ht="21" customHeight="1">
      <c r="A264" s="8">
        <v>11</v>
      </c>
      <c r="B264" s="207" t="s">
        <v>86</v>
      </c>
      <c r="C264" s="207" t="s">
        <v>242</v>
      </c>
      <c r="D264" s="207" t="s">
        <v>55</v>
      </c>
      <c r="E264" s="19">
        <v>50000</v>
      </c>
      <c r="F264" s="19">
        <v>50000</v>
      </c>
      <c r="G264" s="19">
        <v>0</v>
      </c>
      <c r="H264" s="19">
        <v>0</v>
      </c>
      <c r="I264" s="19">
        <v>0</v>
      </c>
      <c r="J264" s="8" t="s">
        <v>270</v>
      </c>
      <c r="K264" s="207" t="s">
        <v>749</v>
      </c>
      <c r="L264" s="8" t="s">
        <v>861</v>
      </c>
    </row>
    <row r="265" spans="1:12" s="303" customFormat="1" ht="21" customHeight="1">
      <c r="A265" s="14"/>
      <c r="B265" s="208"/>
      <c r="C265" s="208"/>
      <c r="D265" s="208"/>
      <c r="E265" s="90"/>
      <c r="F265" s="90"/>
      <c r="G265" s="90"/>
      <c r="H265" s="90"/>
      <c r="I265" s="90"/>
      <c r="J265" s="14" t="s">
        <v>271</v>
      </c>
      <c r="K265" s="208" t="s">
        <v>750</v>
      </c>
      <c r="L265" s="14" t="s">
        <v>862</v>
      </c>
    </row>
    <row r="266" spans="1:12" s="303" customFormat="1" ht="21" customHeight="1">
      <c r="A266" s="31">
        <v>14</v>
      </c>
      <c r="B266" s="62" t="s">
        <v>746</v>
      </c>
      <c r="C266" s="62" t="s">
        <v>237</v>
      </c>
      <c r="D266" s="62" t="s">
        <v>88</v>
      </c>
      <c r="E266" s="133">
        <v>30000</v>
      </c>
      <c r="F266" s="133">
        <v>30000</v>
      </c>
      <c r="G266" s="19">
        <v>0</v>
      </c>
      <c r="H266" s="133">
        <v>30000</v>
      </c>
      <c r="I266" s="19">
        <v>0</v>
      </c>
      <c r="J266" s="31" t="s">
        <v>747</v>
      </c>
      <c r="K266" s="62" t="s">
        <v>1327</v>
      </c>
      <c r="L266" s="8" t="s">
        <v>53</v>
      </c>
    </row>
    <row r="267" spans="1:12" s="303" customFormat="1" ht="21" customHeight="1">
      <c r="A267" s="31"/>
      <c r="B267" s="62" t="s">
        <v>267</v>
      </c>
      <c r="C267" s="62" t="s">
        <v>239</v>
      </c>
      <c r="D267" s="62" t="s">
        <v>89</v>
      </c>
      <c r="E267" s="70"/>
      <c r="F267" s="70"/>
      <c r="G267" s="70"/>
      <c r="H267" s="70"/>
      <c r="I267" s="70"/>
      <c r="J267" s="31" t="s">
        <v>748</v>
      </c>
      <c r="K267" s="62" t="s">
        <v>2161</v>
      </c>
      <c r="L267" s="62"/>
    </row>
    <row r="268" spans="1:12" s="303" customFormat="1" ht="21" customHeight="1">
      <c r="A268" s="31"/>
      <c r="B268" s="62"/>
      <c r="C268" s="62"/>
      <c r="D268" s="62"/>
      <c r="E268" s="133"/>
      <c r="F268" s="133"/>
      <c r="G268" s="133"/>
      <c r="H268" s="133"/>
      <c r="I268" s="133"/>
      <c r="J268" s="31" t="s">
        <v>2163</v>
      </c>
      <c r="K268" s="62" t="s">
        <v>2162</v>
      </c>
      <c r="L268" s="62"/>
    </row>
    <row r="269" spans="1:12" s="303" customFormat="1" ht="21" customHeight="1">
      <c r="A269" s="31"/>
      <c r="B269" s="62"/>
      <c r="C269" s="62"/>
      <c r="D269" s="62"/>
      <c r="E269" s="133"/>
      <c r="F269" s="133"/>
      <c r="G269" s="133"/>
      <c r="H269" s="133"/>
      <c r="I269" s="133"/>
      <c r="J269" s="31" t="s">
        <v>2164</v>
      </c>
      <c r="K269" s="62"/>
      <c r="L269" s="62"/>
    </row>
    <row r="270" spans="1:12" s="303" customFormat="1" ht="21" customHeight="1">
      <c r="A270" s="31"/>
      <c r="B270" s="62"/>
      <c r="C270" s="62"/>
      <c r="D270" s="62"/>
      <c r="E270" s="133"/>
      <c r="F270" s="133"/>
      <c r="G270" s="133"/>
      <c r="H270" s="133"/>
      <c r="I270" s="133"/>
      <c r="J270" s="31" t="s">
        <v>1792</v>
      </c>
      <c r="K270" s="62"/>
      <c r="L270" s="208"/>
    </row>
    <row r="271" spans="1:12" s="303" customFormat="1" ht="21" customHeight="1">
      <c r="A271" s="5">
        <v>15</v>
      </c>
      <c r="B271" s="201" t="s">
        <v>201</v>
      </c>
      <c r="C271" s="304" t="s">
        <v>206</v>
      </c>
      <c r="D271" s="201" t="s">
        <v>207</v>
      </c>
      <c r="E271" s="127">
        <v>50000</v>
      </c>
      <c r="F271" s="127">
        <v>50000</v>
      </c>
      <c r="G271" s="19">
        <v>0</v>
      </c>
      <c r="H271" s="19">
        <v>0</v>
      </c>
      <c r="I271" s="19">
        <v>0</v>
      </c>
      <c r="J271" s="8" t="s">
        <v>2165</v>
      </c>
      <c r="K271" s="21" t="s">
        <v>351</v>
      </c>
      <c r="L271" s="8" t="s">
        <v>861</v>
      </c>
    </row>
    <row r="272" spans="1:12" s="303" customFormat="1" ht="21" customHeight="1">
      <c r="A272" s="51"/>
      <c r="B272" s="46" t="s">
        <v>202</v>
      </c>
      <c r="C272" s="46" t="s">
        <v>203</v>
      </c>
      <c r="D272" s="46"/>
      <c r="E272" s="70"/>
      <c r="F272" s="70"/>
      <c r="G272" s="88"/>
      <c r="H272" s="70"/>
      <c r="I272" s="70"/>
      <c r="J272" s="30" t="s">
        <v>2166</v>
      </c>
      <c r="K272" s="42" t="s">
        <v>751</v>
      </c>
      <c r="L272" s="31" t="s">
        <v>862</v>
      </c>
    </row>
    <row r="273" spans="1:12" s="303" customFormat="1" ht="21" customHeight="1">
      <c r="A273" s="51"/>
      <c r="B273" s="46"/>
      <c r="C273" s="188" t="s">
        <v>204</v>
      </c>
      <c r="D273" s="46"/>
      <c r="E273" s="133"/>
      <c r="F273" s="133"/>
      <c r="G273" s="133"/>
      <c r="H273" s="133"/>
      <c r="I273" s="133"/>
      <c r="J273" s="31" t="s">
        <v>2167</v>
      </c>
      <c r="K273" s="42" t="s">
        <v>752</v>
      </c>
      <c r="L273" s="62"/>
    </row>
    <row r="274" spans="1:12" s="303" customFormat="1" ht="21" customHeight="1">
      <c r="A274" s="12"/>
      <c r="B274" s="76"/>
      <c r="C274" s="76" t="s">
        <v>205</v>
      </c>
      <c r="D274" s="76"/>
      <c r="E274" s="131"/>
      <c r="F274" s="131"/>
      <c r="G274" s="131"/>
      <c r="H274" s="131"/>
      <c r="I274" s="131"/>
      <c r="J274" s="14"/>
      <c r="K274" s="63"/>
      <c r="L274" s="208"/>
    </row>
    <row r="275" spans="1:13" s="303" customFormat="1" ht="21" customHeight="1">
      <c r="A275" s="37"/>
      <c r="B275" s="53"/>
      <c r="C275" s="53"/>
      <c r="D275" s="53"/>
      <c r="E275" s="126"/>
      <c r="F275" s="126"/>
      <c r="G275" s="126"/>
      <c r="H275" s="126"/>
      <c r="I275" s="126"/>
      <c r="J275" s="37"/>
      <c r="K275" s="37"/>
      <c r="L275" s="53"/>
      <c r="M275" s="53"/>
    </row>
    <row r="276" spans="1:12" s="303" customFormat="1" ht="21" customHeight="1">
      <c r="A276" s="730" t="s">
        <v>2282</v>
      </c>
      <c r="B276" s="730"/>
      <c r="C276" s="730"/>
      <c r="D276" s="730"/>
      <c r="E276" s="730"/>
      <c r="F276" s="730"/>
      <c r="G276" s="730"/>
      <c r="H276" s="730"/>
      <c r="I276" s="730"/>
      <c r="J276" s="730"/>
      <c r="K276" s="730"/>
      <c r="L276" s="730"/>
    </row>
    <row r="277" spans="1:12" s="303" customFormat="1" ht="21" customHeight="1">
      <c r="A277" s="737"/>
      <c r="B277" s="737"/>
      <c r="C277" s="737"/>
      <c r="D277" s="491"/>
      <c r="E277" s="491"/>
      <c r="F277" s="491"/>
      <c r="G277" s="491"/>
      <c r="H277" s="491"/>
      <c r="I277" s="558"/>
      <c r="J277" s="491"/>
      <c r="K277" s="491"/>
      <c r="L277" s="447" t="s">
        <v>767</v>
      </c>
    </row>
    <row r="278" spans="1:12" s="303" customFormat="1" ht="21" customHeight="1">
      <c r="A278" s="737" t="s">
        <v>210</v>
      </c>
      <c r="B278" s="737"/>
      <c r="C278" s="737"/>
      <c r="D278" s="448"/>
      <c r="E278" s="449"/>
      <c r="F278" s="449"/>
      <c r="G278" s="449"/>
      <c r="H278" s="449"/>
      <c r="I278" s="449"/>
      <c r="J278" s="449"/>
      <c r="K278" s="448"/>
      <c r="L278" s="448"/>
    </row>
    <row r="279" spans="1:12" s="303" customFormat="1" ht="21" customHeight="1">
      <c r="A279" s="735" t="s">
        <v>2201</v>
      </c>
      <c r="B279" s="735"/>
      <c r="C279" s="735"/>
      <c r="D279" s="464"/>
      <c r="E279" s="559"/>
      <c r="F279" s="559"/>
      <c r="G279" s="559"/>
      <c r="H279" s="559"/>
      <c r="I279" s="559"/>
      <c r="J279" s="559"/>
      <c r="K279" s="464"/>
      <c r="L279" s="560"/>
    </row>
    <row r="280" spans="1:12" s="303" customFormat="1" ht="21" customHeight="1">
      <c r="A280" s="453" t="s">
        <v>168</v>
      </c>
      <c r="B280" s="453" t="s">
        <v>37</v>
      </c>
      <c r="C280" s="454" t="s">
        <v>38</v>
      </c>
      <c r="D280" s="453" t="s">
        <v>39</v>
      </c>
      <c r="E280" s="678" t="s">
        <v>818</v>
      </c>
      <c r="F280" s="679"/>
      <c r="G280" s="679"/>
      <c r="H280" s="679"/>
      <c r="I280" s="716"/>
      <c r="J280" s="454" t="s">
        <v>171</v>
      </c>
      <c r="K280" s="455" t="s">
        <v>40</v>
      </c>
      <c r="L280" s="454" t="s">
        <v>54</v>
      </c>
    </row>
    <row r="281" spans="1:12" s="303" customFormat="1" ht="21" customHeight="1">
      <c r="A281" s="456"/>
      <c r="B281" s="457"/>
      <c r="C281" s="458"/>
      <c r="D281" s="274" t="s">
        <v>169</v>
      </c>
      <c r="E281" s="459">
        <v>2561</v>
      </c>
      <c r="F281" s="459">
        <v>2562</v>
      </c>
      <c r="G281" s="419">
        <v>2563</v>
      </c>
      <c r="H281" s="454">
        <v>2564</v>
      </c>
      <c r="I281" s="454">
        <v>2565</v>
      </c>
      <c r="J281" s="459" t="s">
        <v>172</v>
      </c>
      <c r="K281" s="460"/>
      <c r="L281" s="459" t="s">
        <v>857</v>
      </c>
    </row>
    <row r="282" spans="1:12" s="303" customFormat="1" ht="21" customHeight="1">
      <c r="A282" s="330"/>
      <c r="B282" s="252"/>
      <c r="C282" s="335"/>
      <c r="D282" s="330"/>
      <c r="E282" s="231" t="s">
        <v>464</v>
      </c>
      <c r="F282" s="231" t="s">
        <v>464</v>
      </c>
      <c r="G282" s="330" t="s">
        <v>464</v>
      </c>
      <c r="H282" s="231" t="s">
        <v>464</v>
      </c>
      <c r="I282" s="236" t="s">
        <v>464</v>
      </c>
      <c r="J282" s="461"/>
      <c r="K282" s="311"/>
      <c r="L282" s="231"/>
    </row>
    <row r="283" spans="1:12" s="303" customFormat="1" ht="21" customHeight="1">
      <c r="A283" s="51">
        <v>16</v>
      </c>
      <c r="B283" s="46" t="s">
        <v>719</v>
      </c>
      <c r="C283" s="46" t="s">
        <v>316</v>
      </c>
      <c r="D283" s="46" t="s">
        <v>2168</v>
      </c>
      <c r="E283" s="48">
        <v>20000</v>
      </c>
      <c r="F283" s="27">
        <v>20000</v>
      </c>
      <c r="G283" s="19">
        <v>0</v>
      </c>
      <c r="H283" s="19">
        <v>0</v>
      </c>
      <c r="I283" s="19">
        <v>20000</v>
      </c>
      <c r="J283" s="31" t="s">
        <v>681</v>
      </c>
      <c r="K283" s="53" t="s">
        <v>753</v>
      </c>
      <c r="L283" s="31" t="s">
        <v>53</v>
      </c>
    </row>
    <row r="284" spans="1:12" s="303" customFormat="1" ht="21" customHeight="1">
      <c r="A284" s="12"/>
      <c r="B284" s="76" t="s">
        <v>718</v>
      </c>
      <c r="C284" s="76" t="s">
        <v>315</v>
      </c>
      <c r="D284" s="76" t="s">
        <v>1310</v>
      </c>
      <c r="E284" s="86"/>
      <c r="F284" s="70"/>
      <c r="G284" s="88"/>
      <c r="H284" s="70"/>
      <c r="I284" s="70"/>
      <c r="J284" s="14" t="s">
        <v>720</v>
      </c>
      <c r="K284" s="83" t="s">
        <v>754</v>
      </c>
      <c r="L284" s="14"/>
    </row>
    <row r="285" spans="1:12" s="303" customFormat="1" ht="21" customHeight="1">
      <c r="A285" s="5">
        <v>17</v>
      </c>
      <c r="B285" s="201" t="s">
        <v>459</v>
      </c>
      <c r="C285" s="201" t="s">
        <v>238</v>
      </c>
      <c r="D285" s="201" t="s">
        <v>2169</v>
      </c>
      <c r="E285" s="129">
        <v>50000</v>
      </c>
      <c r="F285" s="127">
        <v>50000</v>
      </c>
      <c r="G285" s="19">
        <v>0</v>
      </c>
      <c r="H285" s="19">
        <v>0</v>
      </c>
      <c r="I285" s="19">
        <v>0</v>
      </c>
      <c r="J285" s="8" t="s">
        <v>609</v>
      </c>
      <c r="K285" s="61" t="s">
        <v>2172</v>
      </c>
      <c r="L285" s="8" t="s">
        <v>53</v>
      </c>
    </row>
    <row r="286" spans="1:12" s="303" customFormat="1" ht="21" customHeight="1">
      <c r="A286" s="51"/>
      <c r="B286" s="46" t="s">
        <v>460</v>
      </c>
      <c r="C286" s="46" t="s">
        <v>158</v>
      </c>
      <c r="D286" s="46" t="s">
        <v>2170</v>
      </c>
      <c r="E286" s="86"/>
      <c r="F286" s="70"/>
      <c r="G286" s="88"/>
      <c r="H286" s="70"/>
      <c r="I286" s="70"/>
      <c r="J286" s="31" t="s">
        <v>2171</v>
      </c>
      <c r="K286" s="53" t="s">
        <v>2173</v>
      </c>
      <c r="L286" s="62"/>
    </row>
    <row r="287" spans="1:12" s="303" customFormat="1" ht="21" customHeight="1">
      <c r="A287" s="12"/>
      <c r="B287" s="76"/>
      <c r="C287" s="76"/>
      <c r="D287" s="76"/>
      <c r="E287" s="89"/>
      <c r="F287" s="90"/>
      <c r="G287" s="91"/>
      <c r="H287" s="90"/>
      <c r="I287" s="90"/>
      <c r="J287" s="14"/>
      <c r="K287" s="83" t="s">
        <v>2174</v>
      </c>
      <c r="L287" s="208"/>
    </row>
    <row r="288" spans="1:12" s="303" customFormat="1" ht="21" customHeight="1">
      <c r="A288" s="5">
        <v>17</v>
      </c>
      <c r="B288" s="201" t="s">
        <v>461</v>
      </c>
      <c r="C288" s="201" t="s">
        <v>2175</v>
      </c>
      <c r="D288" s="201" t="s">
        <v>461</v>
      </c>
      <c r="E288" s="129">
        <v>100000</v>
      </c>
      <c r="F288" s="127">
        <v>100000</v>
      </c>
      <c r="G288" s="19">
        <v>0</v>
      </c>
      <c r="H288" s="19">
        <v>0</v>
      </c>
      <c r="I288" s="19">
        <v>0</v>
      </c>
      <c r="J288" s="8" t="s">
        <v>609</v>
      </c>
      <c r="K288" s="61" t="s">
        <v>2172</v>
      </c>
      <c r="L288" s="8" t="s">
        <v>53</v>
      </c>
    </row>
    <row r="289" spans="1:12" s="303" customFormat="1" ht="21" customHeight="1">
      <c r="A289" s="31"/>
      <c r="B289" s="62"/>
      <c r="C289" s="62" t="s">
        <v>2173</v>
      </c>
      <c r="D289" s="62"/>
      <c r="E289" s="70"/>
      <c r="F289" s="70"/>
      <c r="G289" s="70"/>
      <c r="H289" s="70"/>
      <c r="I289" s="70"/>
      <c r="J289" s="31" t="s">
        <v>2171</v>
      </c>
      <c r="K289" s="62" t="s">
        <v>2173</v>
      </c>
      <c r="L289" s="62"/>
    </row>
    <row r="290" spans="1:12" s="303" customFormat="1" ht="21" customHeight="1">
      <c r="A290" s="14"/>
      <c r="B290" s="208"/>
      <c r="C290" s="208" t="s">
        <v>2174</v>
      </c>
      <c r="D290" s="208"/>
      <c r="E290" s="90"/>
      <c r="F290" s="90"/>
      <c r="G290" s="90"/>
      <c r="H290" s="90"/>
      <c r="I290" s="90"/>
      <c r="J290" s="14"/>
      <c r="K290" s="208" t="s">
        <v>2174</v>
      </c>
      <c r="L290" s="208"/>
    </row>
    <row r="291" spans="1:12" s="303" customFormat="1" ht="21" customHeight="1">
      <c r="A291" s="8">
        <v>18</v>
      </c>
      <c r="B291" s="371" t="s">
        <v>1503</v>
      </c>
      <c r="C291" s="430" t="s">
        <v>1504</v>
      </c>
      <c r="D291" s="371" t="s">
        <v>1505</v>
      </c>
      <c r="E291" s="266">
        <v>30000</v>
      </c>
      <c r="F291" s="266">
        <v>30000</v>
      </c>
      <c r="G291" s="19">
        <v>0</v>
      </c>
      <c r="H291" s="19">
        <v>0</v>
      </c>
      <c r="I291" s="19">
        <v>0</v>
      </c>
      <c r="J291" s="257" t="s">
        <v>1506</v>
      </c>
      <c r="K291" s="463" t="s">
        <v>2176</v>
      </c>
      <c r="L291" s="8" t="s">
        <v>861</v>
      </c>
    </row>
    <row r="292" spans="1:12" s="303" customFormat="1" ht="21" customHeight="1">
      <c r="A292" s="31"/>
      <c r="B292" s="261"/>
      <c r="C292" s="261" t="s">
        <v>1507</v>
      </c>
      <c r="D292" s="261"/>
      <c r="E292" s="260"/>
      <c r="F292" s="70"/>
      <c r="G292" s="70"/>
      <c r="H292" s="70"/>
      <c r="I292" s="70"/>
      <c r="J292" s="31" t="s">
        <v>37</v>
      </c>
      <c r="K292" s="372" t="s">
        <v>2177</v>
      </c>
      <c r="L292" s="31" t="s">
        <v>862</v>
      </c>
    </row>
    <row r="293" spans="1:12" s="303" customFormat="1" ht="21" customHeight="1">
      <c r="A293" s="31"/>
      <c r="B293" s="261"/>
      <c r="C293" s="431" t="s">
        <v>1508</v>
      </c>
      <c r="D293" s="261"/>
      <c r="E293" s="260"/>
      <c r="F293" s="293"/>
      <c r="G293" s="293"/>
      <c r="H293" s="293"/>
      <c r="I293" s="260"/>
      <c r="J293" s="31"/>
      <c r="K293" s="431" t="s">
        <v>2178</v>
      </c>
      <c r="L293" s="261"/>
    </row>
    <row r="294" spans="1:12" s="303" customFormat="1" ht="21" customHeight="1">
      <c r="A294" s="31"/>
      <c r="B294" s="261"/>
      <c r="C294" s="261" t="s">
        <v>1509</v>
      </c>
      <c r="D294" s="261"/>
      <c r="E294" s="260"/>
      <c r="F294" s="293"/>
      <c r="G294" s="293"/>
      <c r="H294" s="293"/>
      <c r="I294" s="260"/>
      <c r="J294" s="31"/>
      <c r="K294" s="261" t="s">
        <v>2179</v>
      </c>
      <c r="L294" s="261"/>
    </row>
    <row r="295" spans="1:12" s="303" customFormat="1" ht="21" customHeight="1">
      <c r="A295" s="14"/>
      <c r="B295" s="259"/>
      <c r="C295" s="259"/>
      <c r="D295" s="259"/>
      <c r="E295" s="258"/>
      <c r="F295" s="295"/>
      <c r="G295" s="295"/>
      <c r="H295" s="295"/>
      <c r="I295" s="258"/>
      <c r="J295" s="14"/>
      <c r="K295" s="259" t="s">
        <v>2076</v>
      </c>
      <c r="L295" s="259"/>
    </row>
    <row r="296" spans="1:12" s="303" customFormat="1" ht="21" customHeight="1">
      <c r="A296" s="31">
        <v>19</v>
      </c>
      <c r="B296" s="256" t="s">
        <v>1510</v>
      </c>
      <c r="C296" s="261" t="s">
        <v>1511</v>
      </c>
      <c r="D296" s="263" t="s">
        <v>1512</v>
      </c>
      <c r="E296" s="260">
        <v>20000</v>
      </c>
      <c r="F296" s="294">
        <v>20000</v>
      </c>
      <c r="G296" s="19">
        <v>0</v>
      </c>
      <c r="H296" s="19">
        <v>0</v>
      </c>
      <c r="I296" s="19">
        <v>0</v>
      </c>
      <c r="J296" s="37" t="s">
        <v>609</v>
      </c>
      <c r="K296" s="261" t="s">
        <v>2180</v>
      </c>
      <c r="L296" s="31" t="s">
        <v>861</v>
      </c>
    </row>
    <row r="297" spans="1:12" s="303" customFormat="1" ht="21" customHeight="1">
      <c r="A297" s="14"/>
      <c r="B297" s="264" t="s">
        <v>41</v>
      </c>
      <c r="C297" s="259" t="s">
        <v>42</v>
      </c>
      <c r="D297" s="262"/>
      <c r="E297" s="258"/>
      <c r="F297" s="89"/>
      <c r="G297" s="70"/>
      <c r="H297" s="70"/>
      <c r="I297" s="70"/>
      <c r="J297" s="63" t="s">
        <v>1513</v>
      </c>
      <c r="K297" s="259" t="s">
        <v>2181</v>
      </c>
      <c r="L297" s="14" t="s">
        <v>862</v>
      </c>
    </row>
    <row r="298" spans="1:12" s="303" customFormat="1" ht="21" customHeight="1">
      <c r="A298" s="8">
        <v>20</v>
      </c>
      <c r="B298" s="60" t="s">
        <v>1514</v>
      </c>
      <c r="C298" s="201" t="s">
        <v>1515</v>
      </c>
      <c r="D298" s="201" t="s">
        <v>2186</v>
      </c>
      <c r="E298" s="129">
        <v>30000</v>
      </c>
      <c r="F298" s="127">
        <v>30000</v>
      </c>
      <c r="G298" s="19">
        <v>0</v>
      </c>
      <c r="H298" s="19">
        <v>0</v>
      </c>
      <c r="I298" s="19">
        <v>0</v>
      </c>
      <c r="J298" s="6" t="s">
        <v>2151</v>
      </c>
      <c r="K298" s="207" t="s">
        <v>1516</v>
      </c>
      <c r="L298" s="31" t="s">
        <v>861</v>
      </c>
    </row>
    <row r="299" spans="1:12" s="303" customFormat="1" ht="21" customHeight="1">
      <c r="A299" s="14"/>
      <c r="B299" s="55"/>
      <c r="C299" s="76" t="s">
        <v>1517</v>
      </c>
      <c r="D299" s="76" t="s">
        <v>2187</v>
      </c>
      <c r="E299" s="89"/>
      <c r="F299" s="90"/>
      <c r="G299" s="91"/>
      <c r="H299" s="90"/>
      <c r="I299" s="208"/>
      <c r="J299" s="68" t="s">
        <v>907</v>
      </c>
      <c r="K299" s="208" t="s">
        <v>1518</v>
      </c>
      <c r="L299" s="14" t="s">
        <v>862</v>
      </c>
    </row>
    <row r="300" spans="1:12" s="303" customFormat="1" ht="21" customHeight="1">
      <c r="A300" s="724" t="s">
        <v>2185</v>
      </c>
      <c r="B300" s="725"/>
      <c r="C300" s="725"/>
      <c r="D300" s="726"/>
      <c r="E300" s="169">
        <f>E188+E192+E196+E208+E220+E233+E236+E238+E241+E244+E247+E258+E261+E264+E266+E271+E283+E285+E288+E291+E296+E298</f>
        <v>1775000</v>
      </c>
      <c r="F300" s="169">
        <f>F188+F192+F196+F208+F220+F233+F236+F238+F241+F244+F247+F258+F261+F264+F266+F271+F283+F285+F288+F291+F296+F298</f>
        <v>1780000</v>
      </c>
      <c r="G300" s="169">
        <f>G188+G192+G196+G208+G220+G233+G236+G238+G241+G244+G247+G258+G261+G264+G266+G271+G283+G285+G288+G291+G296+G298</f>
        <v>1270000</v>
      </c>
      <c r="H300" s="169">
        <f>H188+H192+H196+H208+H220+H233+H236+H238+H241+H244+H247+H258+H261+H264+H266+H271+H283+H285+H288+H291+H296+H298</f>
        <v>1250000</v>
      </c>
      <c r="I300" s="169">
        <f>I188+I192+I196+I208+I220+I233+I236+I238+I241+I244+I247+I258+I261+I264+I266+I271+I283+I285+I288+I291+I296+I298</f>
        <v>1230000</v>
      </c>
      <c r="J300" s="272"/>
      <c r="K300" s="323"/>
      <c r="L300" s="322"/>
    </row>
    <row r="301" spans="1:12" s="303" customFormat="1" ht="21" customHeight="1">
      <c r="A301" s="730" t="s">
        <v>2283</v>
      </c>
      <c r="B301" s="730"/>
      <c r="C301" s="730"/>
      <c r="D301" s="730"/>
      <c r="E301" s="730"/>
      <c r="F301" s="730"/>
      <c r="G301" s="730"/>
      <c r="H301" s="730"/>
      <c r="I301" s="730"/>
      <c r="J301" s="730"/>
      <c r="K301" s="730"/>
      <c r="L301" s="730"/>
    </row>
    <row r="302" spans="1:12" s="303" customFormat="1" ht="21" customHeight="1">
      <c r="A302" s="737"/>
      <c r="B302" s="737"/>
      <c r="C302" s="737"/>
      <c r="D302" s="491"/>
      <c r="E302" s="491"/>
      <c r="F302" s="491"/>
      <c r="G302" s="491"/>
      <c r="H302" s="491"/>
      <c r="I302" s="558"/>
      <c r="J302" s="491"/>
      <c r="K302" s="491"/>
      <c r="L302" s="447" t="s">
        <v>767</v>
      </c>
    </row>
    <row r="303" spans="1:12" s="303" customFormat="1" ht="21" customHeight="1">
      <c r="A303" s="737" t="s">
        <v>210</v>
      </c>
      <c r="B303" s="737"/>
      <c r="C303" s="737"/>
      <c r="D303" s="448"/>
      <c r="E303" s="449"/>
      <c r="F303" s="449"/>
      <c r="G303" s="449"/>
      <c r="H303" s="449"/>
      <c r="I303" s="449"/>
      <c r="J303" s="449"/>
      <c r="K303" s="448"/>
      <c r="L303" s="448"/>
    </row>
    <row r="304" spans="1:12" s="303" customFormat="1" ht="21" customHeight="1">
      <c r="A304" s="464" t="s">
        <v>2202</v>
      </c>
      <c r="B304" s="464"/>
      <c r="C304" s="464"/>
      <c r="D304" s="464"/>
      <c r="E304" s="559"/>
      <c r="F304" s="559"/>
      <c r="G304" s="559"/>
      <c r="H304" s="559"/>
      <c r="I304" s="559"/>
      <c r="J304" s="559"/>
      <c r="K304" s="464"/>
      <c r="L304" s="560"/>
    </row>
    <row r="305" spans="1:12" s="303" customFormat="1" ht="21" customHeight="1">
      <c r="A305" s="453" t="s">
        <v>168</v>
      </c>
      <c r="B305" s="453" t="s">
        <v>37</v>
      </c>
      <c r="C305" s="454" t="s">
        <v>38</v>
      </c>
      <c r="D305" s="453" t="s">
        <v>39</v>
      </c>
      <c r="E305" s="678" t="s">
        <v>818</v>
      </c>
      <c r="F305" s="679"/>
      <c r="G305" s="679"/>
      <c r="H305" s="679"/>
      <c r="I305" s="716"/>
      <c r="J305" s="454" t="s">
        <v>171</v>
      </c>
      <c r="K305" s="455" t="s">
        <v>40</v>
      </c>
      <c r="L305" s="454" t="s">
        <v>54</v>
      </c>
    </row>
    <row r="306" spans="1:12" s="303" customFormat="1" ht="21" customHeight="1">
      <c r="A306" s="456"/>
      <c r="B306" s="457"/>
      <c r="C306" s="458"/>
      <c r="D306" s="274" t="s">
        <v>169</v>
      </c>
      <c r="E306" s="459">
        <v>2561</v>
      </c>
      <c r="F306" s="459">
        <v>2562</v>
      </c>
      <c r="G306" s="419">
        <v>2563</v>
      </c>
      <c r="H306" s="454">
        <v>2564</v>
      </c>
      <c r="I306" s="454">
        <v>2565</v>
      </c>
      <c r="J306" s="459" t="s">
        <v>172</v>
      </c>
      <c r="K306" s="460"/>
      <c r="L306" s="459" t="s">
        <v>857</v>
      </c>
    </row>
    <row r="307" spans="1:12" s="303" customFormat="1" ht="21" customHeight="1">
      <c r="A307" s="330"/>
      <c r="B307" s="252"/>
      <c r="C307" s="335"/>
      <c r="D307" s="330"/>
      <c r="E307" s="231" t="s">
        <v>464</v>
      </c>
      <c r="F307" s="231" t="s">
        <v>464</v>
      </c>
      <c r="G307" s="330" t="s">
        <v>464</v>
      </c>
      <c r="H307" s="231" t="s">
        <v>464</v>
      </c>
      <c r="I307" s="236" t="s">
        <v>464</v>
      </c>
      <c r="J307" s="461"/>
      <c r="K307" s="311"/>
      <c r="L307" s="231"/>
    </row>
    <row r="308" spans="1:12" s="432" customFormat="1" ht="21" customHeight="1">
      <c r="A308" s="5">
        <v>1</v>
      </c>
      <c r="B308" s="201" t="s">
        <v>108</v>
      </c>
      <c r="C308" s="207" t="s">
        <v>1309</v>
      </c>
      <c r="D308" s="265" t="s">
        <v>1307</v>
      </c>
      <c r="E308" s="127">
        <v>30000</v>
      </c>
      <c r="F308" s="127">
        <v>30000</v>
      </c>
      <c r="G308" s="128">
        <v>30000</v>
      </c>
      <c r="H308" s="127">
        <v>30000</v>
      </c>
      <c r="I308" s="127">
        <v>30000</v>
      </c>
      <c r="J308" s="8" t="s">
        <v>694</v>
      </c>
      <c r="K308" s="207" t="s">
        <v>144</v>
      </c>
      <c r="L308" s="6" t="s">
        <v>53</v>
      </c>
    </row>
    <row r="309" spans="1:12" s="432" customFormat="1" ht="21" customHeight="1">
      <c r="A309" s="51"/>
      <c r="B309" s="46" t="s">
        <v>428</v>
      </c>
      <c r="C309" s="62" t="s">
        <v>2182</v>
      </c>
      <c r="D309" s="185" t="s">
        <v>1308</v>
      </c>
      <c r="E309" s="70"/>
      <c r="F309" s="70"/>
      <c r="G309" s="88"/>
      <c r="H309" s="70"/>
      <c r="I309" s="88"/>
      <c r="J309" s="31" t="s">
        <v>695</v>
      </c>
      <c r="K309" s="62" t="s">
        <v>2184</v>
      </c>
      <c r="L309" s="47"/>
    </row>
    <row r="310" spans="1:12" s="432" customFormat="1" ht="21" customHeight="1">
      <c r="A310" s="51"/>
      <c r="B310" s="46"/>
      <c r="C310" s="208" t="s">
        <v>2183</v>
      </c>
      <c r="D310" s="46" t="s">
        <v>46</v>
      </c>
      <c r="E310" s="14"/>
      <c r="F310" s="31"/>
      <c r="G310" s="37"/>
      <c r="H310" s="31"/>
      <c r="I310" s="37"/>
      <c r="J310" s="14" t="s">
        <v>276</v>
      </c>
      <c r="K310" s="62" t="s">
        <v>1310</v>
      </c>
      <c r="L310" s="47"/>
    </row>
    <row r="311" spans="1:12" s="432" customFormat="1" ht="21" customHeight="1">
      <c r="A311" s="724" t="s">
        <v>1978</v>
      </c>
      <c r="B311" s="725"/>
      <c r="C311" s="725"/>
      <c r="D311" s="726"/>
      <c r="E311" s="169">
        <f>SUM(E308:E310)</f>
        <v>30000</v>
      </c>
      <c r="F311" s="169">
        <f>SUM(F308:F310)</f>
        <v>30000</v>
      </c>
      <c r="G311" s="169">
        <f>SUM(G308:G310)</f>
        <v>30000</v>
      </c>
      <c r="H311" s="169">
        <f>SUM(H308:H310)</f>
        <v>30000</v>
      </c>
      <c r="I311" s="169">
        <f>SUM(I308:I310)</f>
        <v>30000</v>
      </c>
      <c r="J311" s="272"/>
      <c r="K311" s="323"/>
      <c r="L311" s="322"/>
    </row>
    <row r="312" spans="1:10" s="303" customFormat="1" ht="21" customHeight="1">
      <c r="A312" s="84"/>
      <c r="E312" s="84"/>
      <c r="F312" s="84"/>
      <c r="G312" s="84"/>
      <c r="H312" s="84"/>
      <c r="I312" s="84"/>
      <c r="J312" s="84"/>
    </row>
    <row r="313" spans="1:10" s="303" customFormat="1" ht="21" customHeight="1">
      <c r="A313" s="84"/>
      <c r="E313" s="84"/>
      <c r="F313" s="84"/>
      <c r="G313" s="84"/>
      <c r="H313" s="84"/>
      <c r="I313" s="84"/>
      <c r="J313" s="84"/>
    </row>
    <row r="314" spans="1:10" s="303" customFormat="1" ht="21" customHeight="1">
      <c r="A314" s="84"/>
      <c r="E314" s="84"/>
      <c r="F314" s="84"/>
      <c r="G314" s="84"/>
      <c r="H314" s="84"/>
      <c r="I314" s="84"/>
      <c r="J314" s="84"/>
    </row>
    <row r="315" spans="1:10" s="303" customFormat="1" ht="21" customHeight="1">
      <c r="A315" s="84"/>
      <c r="E315" s="84"/>
      <c r="F315" s="84"/>
      <c r="G315" s="84"/>
      <c r="H315" s="84"/>
      <c r="I315" s="84"/>
      <c r="J315" s="84"/>
    </row>
    <row r="316" spans="1:10" s="303" customFormat="1" ht="21" customHeight="1">
      <c r="A316" s="84"/>
      <c r="E316" s="84"/>
      <c r="F316" s="84"/>
      <c r="G316" s="84"/>
      <c r="H316" s="84"/>
      <c r="I316" s="84"/>
      <c r="J316" s="84"/>
    </row>
    <row r="317" spans="1:10" s="303" customFormat="1" ht="21" customHeight="1">
      <c r="A317" s="84"/>
      <c r="E317" s="84"/>
      <c r="F317" s="84"/>
      <c r="G317" s="84"/>
      <c r="H317" s="84"/>
      <c r="I317" s="84"/>
      <c r="J317" s="84"/>
    </row>
    <row r="318" spans="1:10" s="303" customFormat="1" ht="21" customHeight="1">
      <c r="A318" s="84"/>
      <c r="E318" s="84"/>
      <c r="F318" s="84"/>
      <c r="G318" s="84"/>
      <c r="H318" s="84"/>
      <c r="I318" s="84"/>
      <c r="J318" s="84"/>
    </row>
    <row r="319" spans="1:10" s="303" customFormat="1" ht="21" customHeight="1">
      <c r="A319" s="84"/>
      <c r="E319" s="84"/>
      <c r="F319" s="84"/>
      <c r="G319" s="84"/>
      <c r="H319" s="84"/>
      <c r="I319" s="84"/>
      <c r="J319" s="84"/>
    </row>
    <row r="320" spans="1:10" s="303" customFormat="1" ht="21" customHeight="1">
      <c r="A320" s="84"/>
      <c r="E320" s="84"/>
      <c r="F320" s="84"/>
      <c r="G320" s="84"/>
      <c r="H320" s="84"/>
      <c r="I320" s="84"/>
      <c r="J320" s="84"/>
    </row>
    <row r="321" spans="1:10" s="303" customFormat="1" ht="21" customHeight="1">
      <c r="A321" s="84"/>
      <c r="E321" s="84"/>
      <c r="F321" s="84"/>
      <c r="G321" s="84"/>
      <c r="H321" s="84"/>
      <c r="I321" s="84"/>
      <c r="J321" s="84"/>
    </row>
    <row r="322" spans="1:10" s="303" customFormat="1" ht="21" customHeight="1">
      <c r="A322" s="84"/>
      <c r="E322" s="84"/>
      <c r="F322" s="84"/>
      <c r="G322" s="84"/>
      <c r="H322" s="84"/>
      <c r="I322" s="84"/>
      <c r="J322" s="84"/>
    </row>
    <row r="323" spans="1:10" s="303" customFormat="1" ht="21" customHeight="1">
      <c r="A323" s="84"/>
      <c r="E323" s="84"/>
      <c r="F323" s="84"/>
      <c r="G323" s="84"/>
      <c r="H323" s="84"/>
      <c r="I323" s="84"/>
      <c r="J323" s="84"/>
    </row>
    <row r="324" spans="1:10" s="303" customFormat="1" ht="21" customHeight="1">
      <c r="A324" s="84"/>
      <c r="E324" s="84"/>
      <c r="F324" s="84"/>
      <c r="G324" s="84"/>
      <c r="H324" s="84"/>
      <c r="I324" s="84"/>
      <c r="J324" s="84"/>
    </row>
    <row r="325" spans="1:10" s="303" customFormat="1" ht="21" customHeight="1">
      <c r="A325" s="84"/>
      <c r="E325" s="84"/>
      <c r="F325" s="84"/>
      <c r="G325" s="84"/>
      <c r="H325" s="84"/>
      <c r="I325" s="84"/>
      <c r="J325" s="84"/>
    </row>
    <row r="326" spans="1:12" s="303" customFormat="1" ht="21" customHeight="1">
      <c r="A326" s="673" t="s">
        <v>2284</v>
      </c>
      <c r="B326" s="673"/>
      <c r="C326" s="673"/>
      <c r="D326" s="673"/>
      <c r="E326" s="673"/>
      <c r="F326" s="673"/>
      <c r="G326" s="673"/>
      <c r="H326" s="673"/>
      <c r="I326" s="673"/>
      <c r="J326" s="673"/>
      <c r="K326" s="673"/>
      <c r="L326" s="673"/>
    </row>
    <row r="327" spans="1:12" s="303" customFormat="1" ht="21" customHeight="1">
      <c r="A327" s="37"/>
      <c r="B327" s="186"/>
      <c r="C327" s="186"/>
      <c r="D327" s="53"/>
      <c r="E327" s="138"/>
      <c r="F327" s="139"/>
      <c r="G327" s="139"/>
      <c r="H327" s="139"/>
      <c r="I327" s="139"/>
      <c r="J327" s="37"/>
      <c r="K327" s="53"/>
      <c r="L327" s="447" t="s">
        <v>767</v>
      </c>
    </row>
    <row r="328" spans="1:12" s="303" customFormat="1" ht="21" customHeight="1">
      <c r="A328" s="727" t="s">
        <v>35</v>
      </c>
      <c r="B328" s="727"/>
      <c r="C328" s="727"/>
      <c r="D328" s="727"/>
      <c r="E328" s="727"/>
      <c r="F328" s="727"/>
      <c r="G328" s="727"/>
      <c r="H328" s="727"/>
      <c r="I328" s="727"/>
      <c r="J328" s="727"/>
      <c r="K328" s="727"/>
      <c r="L328" s="727"/>
    </row>
    <row r="329" spans="1:12" s="303" customFormat="1" ht="21" customHeight="1">
      <c r="A329" s="727" t="s">
        <v>985</v>
      </c>
      <c r="B329" s="727"/>
      <c r="C329" s="727"/>
      <c r="D329" s="727"/>
      <c r="E329" s="727"/>
      <c r="F329" s="727"/>
      <c r="G329" s="727"/>
      <c r="H329" s="727"/>
      <c r="I329" s="727"/>
      <c r="J329" s="727"/>
      <c r="K329" s="727"/>
      <c r="L329" s="727"/>
    </row>
    <row r="330" spans="1:12" s="303" customFormat="1" ht="21" customHeight="1">
      <c r="A330" s="727" t="s">
        <v>36</v>
      </c>
      <c r="B330" s="727"/>
      <c r="C330" s="727"/>
      <c r="D330" s="727"/>
      <c r="E330" s="727"/>
      <c r="F330" s="727"/>
      <c r="G330" s="727"/>
      <c r="H330" s="727"/>
      <c r="I330" s="727"/>
      <c r="J330" s="727"/>
      <c r="K330" s="727"/>
      <c r="L330" s="727"/>
    </row>
    <row r="331" spans="1:12" s="303" customFormat="1" ht="21" customHeight="1">
      <c r="A331" s="328" t="s">
        <v>1899</v>
      </c>
      <c r="B331" s="358"/>
      <c r="C331" s="358"/>
      <c r="D331" s="359"/>
      <c r="E331" s="360"/>
      <c r="F331" s="361"/>
      <c r="G331" s="361"/>
      <c r="H331" s="361"/>
      <c r="I331" s="362"/>
      <c r="J331" s="245"/>
      <c r="K331" s="359"/>
      <c r="L331" s="245"/>
    </row>
    <row r="332" spans="1:12" s="303" customFormat="1" ht="21" customHeight="1">
      <c r="A332" s="328" t="s">
        <v>847</v>
      </c>
      <c r="B332" s="337"/>
      <c r="C332" s="358"/>
      <c r="D332" s="729" t="s">
        <v>1900</v>
      </c>
      <c r="E332" s="729"/>
      <c r="F332" s="729"/>
      <c r="G332" s="729"/>
      <c r="H332" s="729"/>
      <c r="I332" s="729"/>
      <c r="J332" s="729"/>
      <c r="K332" s="729"/>
      <c r="L332" s="359"/>
    </row>
    <row r="333" spans="1:12" s="303" customFormat="1" ht="21" customHeight="1">
      <c r="A333" s="328"/>
      <c r="B333" s="337"/>
      <c r="C333" s="358"/>
      <c r="D333" s="729" t="s">
        <v>1901</v>
      </c>
      <c r="E333" s="729"/>
      <c r="F333" s="729"/>
      <c r="G333" s="729"/>
      <c r="H333" s="729"/>
      <c r="I333" s="729"/>
      <c r="J333" s="729"/>
      <c r="K333" s="729"/>
      <c r="L333" s="359"/>
    </row>
    <row r="334" spans="1:12" s="303" customFormat="1" ht="21" customHeight="1">
      <c r="A334" s="328"/>
      <c r="B334" s="337"/>
      <c r="C334" s="358"/>
      <c r="D334" s="729" t="s">
        <v>1902</v>
      </c>
      <c r="E334" s="729"/>
      <c r="F334" s="729"/>
      <c r="G334" s="729"/>
      <c r="H334" s="363"/>
      <c r="I334" s="364"/>
      <c r="J334" s="245"/>
      <c r="K334" s="359"/>
      <c r="L334" s="359"/>
    </row>
    <row r="335" spans="1:12" s="337" customFormat="1" ht="21" customHeight="1">
      <c r="A335" s="739" t="s">
        <v>210</v>
      </c>
      <c r="B335" s="739"/>
      <c r="C335" s="739"/>
      <c r="D335" s="467"/>
      <c r="E335" s="468"/>
      <c r="F335" s="468"/>
      <c r="G335" s="468"/>
      <c r="H335" s="468"/>
      <c r="I335" s="468"/>
      <c r="J335" s="468"/>
      <c r="K335" s="467"/>
      <c r="L335" s="469"/>
    </row>
    <row r="336" spans="1:12" s="337" customFormat="1" ht="21" customHeight="1">
      <c r="A336" s="738" t="s">
        <v>2203</v>
      </c>
      <c r="B336" s="738"/>
      <c r="C336" s="466"/>
      <c r="D336" s="466"/>
      <c r="E336" s="465"/>
      <c r="F336" s="465"/>
      <c r="G336" s="465"/>
      <c r="H336" s="465"/>
      <c r="I336" s="465"/>
      <c r="J336" s="465"/>
      <c r="K336" s="466"/>
      <c r="L336" s="469"/>
    </row>
    <row r="337" spans="1:12" s="303" customFormat="1" ht="21" customHeight="1">
      <c r="A337" s="453" t="s">
        <v>168</v>
      </c>
      <c r="B337" s="453" t="s">
        <v>37</v>
      </c>
      <c r="C337" s="454" t="s">
        <v>38</v>
      </c>
      <c r="D337" s="453" t="s">
        <v>39</v>
      </c>
      <c r="E337" s="678" t="s">
        <v>818</v>
      </c>
      <c r="F337" s="679"/>
      <c r="G337" s="679"/>
      <c r="H337" s="679"/>
      <c r="I337" s="716"/>
      <c r="J337" s="454" t="s">
        <v>171</v>
      </c>
      <c r="K337" s="455" t="s">
        <v>40</v>
      </c>
      <c r="L337" s="454" t="s">
        <v>54</v>
      </c>
    </row>
    <row r="338" spans="1:12" s="303" customFormat="1" ht="21" customHeight="1">
      <c r="A338" s="456"/>
      <c r="B338" s="457"/>
      <c r="C338" s="458"/>
      <c r="D338" s="274" t="s">
        <v>169</v>
      </c>
      <c r="E338" s="459">
        <v>2561</v>
      </c>
      <c r="F338" s="459">
        <v>2562</v>
      </c>
      <c r="G338" s="419">
        <v>2563</v>
      </c>
      <c r="H338" s="454">
        <v>2564</v>
      </c>
      <c r="I338" s="454">
        <v>2565</v>
      </c>
      <c r="J338" s="459" t="s">
        <v>172</v>
      </c>
      <c r="K338" s="460"/>
      <c r="L338" s="459" t="s">
        <v>857</v>
      </c>
    </row>
    <row r="339" spans="1:12" s="303" customFormat="1" ht="21" customHeight="1">
      <c r="A339" s="330"/>
      <c r="B339" s="252"/>
      <c r="C339" s="335"/>
      <c r="D339" s="330"/>
      <c r="E339" s="231" t="s">
        <v>464</v>
      </c>
      <c r="F339" s="231" t="s">
        <v>464</v>
      </c>
      <c r="G339" s="330" t="s">
        <v>464</v>
      </c>
      <c r="H339" s="231" t="s">
        <v>464</v>
      </c>
      <c r="I339" s="236" t="s">
        <v>464</v>
      </c>
      <c r="J339" s="461"/>
      <c r="K339" s="311"/>
      <c r="L339" s="231"/>
    </row>
    <row r="340" spans="1:12" s="303" customFormat="1" ht="21" customHeight="1">
      <c r="A340" s="8">
        <v>1</v>
      </c>
      <c r="B340" s="201" t="s">
        <v>68</v>
      </c>
      <c r="C340" s="207" t="s">
        <v>701</v>
      </c>
      <c r="D340" s="207" t="s">
        <v>2188</v>
      </c>
      <c r="E340" s="127">
        <v>50000</v>
      </c>
      <c r="F340" s="127">
        <v>50000</v>
      </c>
      <c r="G340" s="127">
        <v>50000</v>
      </c>
      <c r="H340" s="127">
        <v>50000</v>
      </c>
      <c r="I340" s="127">
        <v>50000</v>
      </c>
      <c r="J340" s="8" t="s">
        <v>817</v>
      </c>
      <c r="K340" s="207" t="s">
        <v>2191</v>
      </c>
      <c r="L340" s="31" t="s">
        <v>861</v>
      </c>
    </row>
    <row r="341" spans="1:12" s="303" customFormat="1" ht="21" customHeight="1">
      <c r="A341" s="31"/>
      <c r="B341" s="46" t="s">
        <v>69</v>
      </c>
      <c r="C341" s="41" t="s">
        <v>69</v>
      </c>
      <c r="D341" s="62" t="s">
        <v>2189</v>
      </c>
      <c r="E341" s="86"/>
      <c r="F341" s="70"/>
      <c r="G341" s="88"/>
      <c r="H341" s="70"/>
      <c r="I341" s="70"/>
      <c r="J341" s="31" t="s">
        <v>1951</v>
      </c>
      <c r="K341" s="62" t="s">
        <v>2192</v>
      </c>
      <c r="L341" s="31" t="s">
        <v>862</v>
      </c>
    </row>
    <row r="342" spans="1:12" s="303" customFormat="1" ht="21" customHeight="1">
      <c r="A342" s="31"/>
      <c r="B342" s="46"/>
      <c r="C342" s="41"/>
      <c r="D342" s="46" t="s">
        <v>2190</v>
      </c>
      <c r="E342" s="86"/>
      <c r="F342" s="70"/>
      <c r="G342" s="88"/>
      <c r="H342" s="70"/>
      <c r="I342" s="70"/>
      <c r="J342" s="31"/>
      <c r="K342" s="62"/>
      <c r="L342" s="31"/>
    </row>
    <row r="343" spans="1:12" s="303" customFormat="1" ht="21" customHeight="1">
      <c r="A343" s="8">
        <v>2</v>
      </c>
      <c r="B343" s="207" t="s">
        <v>72</v>
      </c>
      <c r="C343" s="207" t="s">
        <v>699</v>
      </c>
      <c r="D343" s="268" t="s">
        <v>75</v>
      </c>
      <c r="E343" s="127">
        <v>20000</v>
      </c>
      <c r="F343" s="127">
        <v>20000</v>
      </c>
      <c r="G343" s="19">
        <v>0</v>
      </c>
      <c r="H343" s="19">
        <v>0</v>
      </c>
      <c r="I343" s="19">
        <v>0</v>
      </c>
      <c r="J343" s="8" t="s">
        <v>817</v>
      </c>
      <c r="K343" s="207" t="s">
        <v>2196</v>
      </c>
      <c r="L343" s="31" t="s">
        <v>861</v>
      </c>
    </row>
    <row r="344" spans="1:12" s="303" customFormat="1" ht="21" customHeight="1">
      <c r="A344" s="31"/>
      <c r="B344" s="62" t="s">
        <v>73</v>
      </c>
      <c r="C344" s="62" t="s">
        <v>700</v>
      </c>
      <c r="D344" s="62" t="s">
        <v>2193</v>
      </c>
      <c r="E344" s="70"/>
      <c r="F344" s="70"/>
      <c r="G344" s="70"/>
      <c r="H344" s="70"/>
      <c r="I344" s="70"/>
      <c r="J344" s="31" t="s">
        <v>1951</v>
      </c>
      <c r="K344" s="62" t="s">
        <v>2197</v>
      </c>
      <c r="L344" s="31" t="s">
        <v>862</v>
      </c>
    </row>
    <row r="345" spans="1:12" s="303" customFormat="1" ht="21" customHeight="1">
      <c r="A345" s="14"/>
      <c r="B345" s="208"/>
      <c r="C345" s="208"/>
      <c r="D345" s="208" t="s">
        <v>2194</v>
      </c>
      <c r="E345" s="90"/>
      <c r="F345" s="90"/>
      <c r="G345" s="90"/>
      <c r="H345" s="90"/>
      <c r="I345" s="90"/>
      <c r="J345" s="14"/>
      <c r="K345" s="208" t="s">
        <v>2198</v>
      </c>
      <c r="L345" s="14"/>
    </row>
    <row r="346" spans="1:12" s="303" customFormat="1" ht="21" customHeight="1">
      <c r="A346" s="8">
        <v>3</v>
      </c>
      <c r="B346" s="265" t="s">
        <v>71</v>
      </c>
      <c r="C346" s="201" t="s">
        <v>698</v>
      </c>
      <c r="D346" s="265" t="s">
        <v>74</v>
      </c>
      <c r="E346" s="127">
        <v>50000</v>
      </c>
      <c r="F346" s="127">
        <v>50000</v>
      </c>
      <c r="G346" s="19">
        <v>0</v>
      </c>
      <c r="H346" s="19">
        <v>0</v>
      </c>
      <c r="I346" s="19">
        <v>0</v>
      </c>
      <c r="J346" s="8" t="s">
        <v>817</v>
      </c>
      <c r="K346" s="207" t="s">
        <v>2191</v>
      </c>
      <c r="L346" s="8" t="s">
        <v>861</v>
      </c>
    </row>
    <row r="347" spans="1:12" s="303" customFormat="1" ht="21" customHeight="1">
      <c r="A347" s="31"/>
      <c r="B347" s="46" t="s">
        <v>70</v>
      </c>
      <c r="C347" s="46" t="s">
        <v>3</v>
      </c>
      <c r="D347" s="280" t="s">
        <v>2195</v>
      </c>
      <c r="E347" s="86"/>
      <c r="F347" s="70"/>
      <c r="G347" s="88"/>
      <c r="H347" s="70"/>
      <c r="I347" s="70"/>
      <c r="J347" s="31" t="s">
        <v>1951</v>
      </c>
      <c r="K347" s="62" t="s">
        <v>2192</v>
      </c>
      <c r="L347" s="31" t="s">
        <v>862</v>
      </c>
    </row>
    <row r="348" spans="1:12" s="303" customFormat="1" ht="21" customHeight="1">
      <c r="A348" s="14"/>
      <c r="B348" s="76"/>
      <c r="C348" s="76"/>
      <c r="D348" s="407" t="s">
        <v>46</v>
      </c>
      <c r="E348" s="89"/>
      <c r="F348" s="90"/>
      <c r="G348" s="91"/>
      <c r="H348" s="90"/>
      <c r="I348" s="90"/>
      <c r="J348" s="14"/>
      <c r="K348" s="208"/>
      <c r="L348" s="14"/>
    </row>
    <row r="349" s="303" customFormat="1" ht="21" customHeight="1"/>
    <row r="350" s="303" customFormat="1" ht="21" customHeight="1"/>
    <row r="351" spans="1:12" s="303" customFormat="1" ht="21" customHeight="1">
      <c r="A351" s="673" t="s">
        <v>2285</v>
      </c>
      <c r="B351" s="673"/>
      <c r="C351" s="673"/>
      <c r="D351" s="673"/>
      <c r="E351" s="673"/>
      <c r="F351" s="673"/>
      <c r="G351" s="673"/>
      <c r="H351" s="673"/>
      <c r="I351" s="673"/>
      <c r="J351" s="673"/>
      <c r="K351" s="673"/>
      <c r="L351" s="673"/>
    </row>
    <row r="352" spans="1:12" ht="21" customHeight="1">
      <c r="A352" s="705"/>
      <c r="B352" s="705"/>
      <c r="C352" s="705"/>
      <c r="D352" s="445"/>
      <c r="E352" s="445"/>
      <c r="F352" s="445"/>
      <c r="G352" s="445"/>
      <c r="H352" s="445"/>
      <c r="I352" s="446"/>
      <c r="J352" s="445"/>
      <c r="K352" s="445"/>
      <c r="L352" s="447" t="s">
        <v>767</v>
      </c>
    </row>
    <row r="353" spans="1:12" ht="21" customHeight="1">
      <c r="A353" s="737" t="s">
        <v>210</v>
      </c>
      <c r="B353" s="737"/>
      <c r="C353" s="737"/>
      <c r="D353" s="448"/>
      <c r="E353" s="449"/>
      <c r="F353" s="449"/>
      <c r="G353" s="449"/>
      <c r="H353" s="449"/>
      <c r="I353" s="449"/>
      <c r="J353" s="449"/>
      <c r="K353" s="448"/>
      <c r="L353" s="450"/>
    </row>
    <row r="354" spans="1:12" ht="21" customHeight="1">
      <c r="A354" s="738" t="s">
        <v>2203</v>
      </c>
      <c r="B354" s="738"/>
      <c r="C354" s="464"/>
      <c r="D354" s="451"/>
      <c r="E354" s="452"/>
      <c r="F354" s="452"/>
      <c r="G354" s="452"/>
      <c r="H354" s="452"/>
      <c r="I354" s="452"/>
      <c r="J354" s="452"/>
      <c r="K354" s="451"/>
      <c r="L354" s="450"/>
    </row>
    <row r="355" spans="1:12" ht="21" customHeight="1">
      <c r="A355" s="453" t="s">
        <v>168</v>
      </c>
      <c r="B355" s="453" t="s">
        <v>37</v>
      </c>
      <c r="C355" s="454" t="s">
        <v>38</v>
      </c>
      <c r="D355" s="453" t="s">
        <v>39</v>
      </c>
      <c r="E355" s="678" t="s">
        <v>818</v>
      </c>
      <c r="F355" s="679"/>
      <c r="G355" s="679"/>
      <c r="H355" s="679"/>
      <c r="I355" s="716"/>
      <c r="J355" s="454" t="s">
        <v>171</v>
      </c>
      <c r="K355" s="455" t="s">
        <v>40</v>
      </c>
      <c r="L355" s="454" t="s">
        <v>54</v>
      </c>
    </row>
    <row r="356" spans="1:12" ht="21" customHeight="1">
      <c r="A356" s="456"/>
      <c r="B356" s="457"/>
      <c r="C356" s="458"/>
      <c r="D356" s="274" t="s">
        <v>169</v>
      </c>
      <c r="E356" s="459">
        <v>2561</v>
      </c>
      <c r="F356" s="459">
        <v>2562</v>
      </c>
      <c r="G356" s="419">
        <v>2563</v>
      </c>
      <c r="H356" s="454">
        <v>2564</v>
      </c>
      <c r="I356" s="454">
        <v>2565</v>
      </c>
      <c r="J356" s="459" t="s">
        <v>172</v>
      </c>
      <c r="K356" s="460"/>
      <c r="L356" s="459" t="s">
        <v>857</v>
      </c>
    </row>
    <row r="357" spans="1:12" ht="21" customHeight="1">
      <c r="A357" s="330"/>
      <c r="B357" s="252"/>
      <c r="C357" s="335"/>
      <c r="D357" s="330"/>
      <c r="E357" s="231" t="s">
        <v>464</v>
      </c>
      <c r="F357" s="231" t="s">
        <v>464</v>
      </c>
      <c r="G357" s="330" t="s">
        <v>464</v>
      </c>
      <c r="H357" s="231" t="s">
        <v>464</v>
      </c>
      <c r="I357" s="236" t="s">
        <v>464</v>
      </c>
      <c r="J357" s="461"/>
      <c r="K357" s="311"/>
      <c r="L357" s="231"/>
    </row>
    <row r="358" spans="1:12" ht="21" customHeight="1">
      <c r="A358" s="8">
        <v>4</v>
      </c>
      <c r="B358" s="201" t="s">
        <v>696</v>
      </c>
      <c r="C358" s="201" t="s">
        <v>702</v>
      </c>
      <c r="D358" s="201" t="s">
        <v>2199</v>
      </c>
      <c r="E358" s="19">
        <v>30000</v>
      </c>
      <c r="F358" s="19">
        <v>30000</v>
      </c>
      <c r="G358" s="19">
        <v>30000</v>
      </c>
      <c r="H358" s="19">
        <v>30000</v>
      </c>
      <c r="I358" s="19">
        <v>30000</v>
      </c>
      <c r="J358" s="8" t="s">
        <v>697</v>
      </c>
      <c r="K358" s="207" t="s">
        <v>2191</v>
      </c>
      <c r="L358" s="31" t="s">
        <v>861</v>
      </c>
    </row>
    <row r="359" spans="1:12" ht="21" customHeight="1">
      <c r="A359" s="14"/>
      <c r="B359" s="76"/>
      <c r="C359" s="76" t="s">
        <v>703</v>
      </c>
      <c r="D359" s="76" t="s">
        <v>46</v>
      </c>
      <c r="E359" s="14"/>
      <c r="F359" s="14"/>
      <c r="G359" s="14"/>
      <c r="H359" s="14"/>
      <c r="I359" s="14"/>
      <c r="J359" s="14"/>
      <c r="K359" s="62" t="s">
        <v>2192</v>
      </c>
      <c r="L359" s="14" t="s">
        <v>862</v>
      </c>
    </row>
    <row r="360" spans="1:12" ht="21" customHeight="1">
      <c r="A360" s="724" t="s">
        <v>2098</v>
      </c>
      <c r="B360" s="725"/>
      <c r="C360" s="725"/>
      <c r="D360" s="726"/>
      <c r="E360" s="169">
        <f>E340+E343+E346+E358</f>
        <v>150000</v>
      </c>
      <c r="F360" s="169">
        <f>F340+F343+F346+F358</f>
        <v>150000</v>
      </c>
      <c r="G360" s="169">
        <f>G340+G343+G346+G358</f>
        <v>80000</v>
      </c>
      <c r="H360" s="169">
        <f>H340+H343+H346+H358</f>
        <v>80000</v>
      </c>
      <c r="I360" s="169">
        <f>I340+I343+I346+I358</f>
        <v>80000</v>
      </c>
      <c r="J360" s="272"/>
      <c r="K360" s="323"/>
      <c r="L360" s="322"/>
    </row>
  </sheetData>
  <sheetProtection/>
  <mergeCells count="104">
    <mergeCell ref="O158:V158"/>
    <mergeCell ref="O159:V159"/>
    <mergeCell ref="A176:L176"/>
    <mergeCell ref="A201:L201"/>
    <mergeCell ref="A179:L179"/>
    <mergeCell ref="A276:L276"/>
    <mergeCell ref="A174:D174"/>
    <mergeCell ref="A184:C184"/>
    <mergeCell ref="A177:C177"/>
    <mergeCell ref="A202:C202"/>
    <mergeCell ref="A351:L351"/>
    <mergeCell ref="E255:I255"/>
    <mergeCell ref="A253:C253"/>
    <mergeCell ref="A254:C254"/>
    <mergeCell ref="A226:L226"/>
    <mergeCell ref="A251:L251"/>
    <mergeCell ref="A252:C252"/>
    <mergeCell ref="A326:L326"/>
    <mergeCell ref="D332:K332"/>
    <mergeCell ref="E305:I305"/>
    <mergeCell ref="A301:L301"/>
    <mergeCell ref="A203:C203"/>
    <mergeCell ref="A204:C204"/>
    <mergeCell ref="E230:I230"/>
    <mergeCell ref="A228:C228"/>
    <mergeCell ref="A227:C227"/>
    <mergeCell ref="A279:C279"/>
    <mergeCell ref="E280:I280"/>
    <mergeCell ref="E205:I205"/>
    <mergeCell ref="A180:L180"/>
    <mergeCell ref="D182:I182"/>
    <mergeCell ref="A154:L154"/>
    <mergeCell ref="A183:C183"/>
    <mergeCell ref="A153:L153"/>
    <mergeCell ref="A155:L155"/>
    <mergeCell ref="E160:I160"/>
    <mergeCell ref="A178:L178"/>
    <mergeCell ref="D157:K157"/>
    <mergeCell ref="A158:C158"/>
    <mergeCell ref="A1:L1"/>
    <mergeCell ref="A2:C2"/>
    <mergeCell ref="D7:H7"/>
    <mergeCell ref="D8:I8"/>
    <mergeCell ref="A3:L3"/>
    <mergeCell ref="A26:L26"/>
    <mergeCell ref="A4:L4"/>
    <mergeCell ref="A5:L5"/>
    <mergeCell ref="A6:I6"/>
    <mergeCell ref="A7:C7"/>
    <mergeCell ref="A28:D28"/>
    <mergeCell ref="E55:I55"/>
    <mergeCell ref="A76:L76"/>
    <mergeCell ref="A107:C107"/>
    <mergeCell ref="A109:C109"/>
    <mergeCell ref="A79:C79"/>
    <mergeCell ref="E80:I80"/>
    <mergeCell ref="A101:L101"/>
    <mergeCell ref="E30:I30"/>
    <mergeCell ref="A152:C152"/>
    <mergeCell ref="A128:C128"/>
    <mergeCell ref="A129:C129"/>
    <mergeCell ref="A126:L126"/>
    <mergeCell ref="A127:C127"/>
    <mergeCell ref="E130:I130"/>
    <mergeCell ref="A136:D136"/>
    <mergeCell ref="A151:L151"/>
    <mergeCell ref="P112:T112"/>
    <mergeCell ref="A102:C102"/>
    <mergeCell ref="A103:L103"/>
    <mergeCell ref="A104:L104"/>
    <mergeCell ref="A105:L105"/>
    <mergeCell ref="D107:J107"/>
    <mergeCell ref="A106:J106"/>
    <mergeCell ref="E110:I110"/>
    <mergeCell ref="A335:C335"/>
    <mergeCell ref="A336:B336"/>
    <mergeCell ref="E11:I11"/>
    <mergeCell ref="A51:L51"/>
    <mergeCell ref="A96:D96"/>
    <mergeCell ref="E185:I185"/>
    <mergeCell ref="A229:C229"/>
    <mergeCell ref="A302:C302"/>
    <mergeCell ref="A303:C303"/>
    <mergeCell ref="A278:C278"/>
    <mergeCell ref="A354:B354"/>
    <mergeCell ref="A353:C353"/>
    <mergeCell ref="A352:C352"/>
    <mergeCell ref="A311:D311"/>
    <mergeCell ref="A300:D300"/>
    <mergeCell ref="A328:L328"/>
    <mergeCell ref="A329:L329"/>
    <mergeCell ref="A330:L330"/>
    <mergeCell ref="D333:K333"/>
    <mergeCell ref="D334:G334"/>
    <mergeCell ref="E355:I355"/>
    <mergeCell ref="A360:D360"/>
    <mergeCell ref="A29:C29"/>
    <mergeCell ref="A9:C9"/>
    <mergeCell ref="A10:C10"/>
    <mergeCell ref="A53:C53"/>
    <mergeCell ref="A54:C54"/>
    <mergeCell ref="A78:C78"/>
    <mergeCell ref="E337:I337"/>
    <mergeCell ref="A277:C27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50"/>
  <sheetViews>
    <sheetView view="pageBreakPreview" zoomScaleNormal="84" zoomScaleSheetLayoutView="100" zoomScalePageLayoutView="0" workbookViewId="0" topLeftCell="A97">
      <selection activeCell="N93" sqref="N93:N95"/>
    </sheetView>
  </sheetViews>
  <sheetFormatPr defaultColWidth="9.140625" defaultRowHeight="21" customHeight="1"/>
  <cols>
    <col min="1" max="1" width="2.7109375" style="2" customWidth="1"/>
    <col min="2" max="2" width="9.140625" style="2" customWidth="1"/>
    <col min="3" max="3" width="11.8515625" style="2" customWidth="1"/>
    <col min="4" max="4" width="9.140625" style="2" customWidth="1"/>
    <col min="5" max="5" width="10.00390625" style="2" customWidth="1"/>
    <col min="6" max="6" width="9.140625" style="2" customWidth="1"/>
    <col min="7" max="7" width="13.8515625" style="2" customWidth="1"/>
    <col min="8" max="8" width="6.00390625" style="2" customWidth="1"/>
    <col min="9" max="9" width="10.421875" style="2" customWidth="1"/>
    <col min="10" max="12" width="10.57421875" style="2" customWidth="1"/>
    <col min="13" max="13" width="13.57421875" style="84" customWidth="1"/>
    <col min="14" max="14" width="15.57421875" style="2" customWidth="1"/>
    <col min="15" max="15" width="9.28125" style="2" customWidth="1"/>
    <col min="16" max="16" width="12.8515625" style="2" customWidth="1"/>
    <col min="17" max="16384" width="9.140625" style="2" customWidth="1"/>
  </cols>
  <sheetData>
    <row r="1" spans="1:15" ht="21" customHeight="1">
      <c r="A1" s="673" t="s">
        <v>2286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</row>
    <row r="2" spans="1:15" s="1" customFormat="1" ht="21" customHeight="1">
      <c r="A2" s="244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779" t="s">
        <v>984</v>
      </c>
      <c r="O2" s="780"/>
    </row>
    <row r="3" spans="1:15" ht="21" customHeight="1">
      <c r="A3" s="727" t="s">
        <v>35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</row>
    <row r="4" spans="1:15" ht="21" customHeight="1">
      <c r="A4" s="727" t="s">
        <v>974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</row>
    <row r="5" spans="1:29" ht="21" customHeight="1">
      <c r="A5" s="727" t="s">
        <v>975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</row>
    <row r="6" spans="1:15" ht="21" customHeight="1">
      <c r="A6" s="727" t="s">
        <v>36</v>
      </c>
      <c r="B6" s="727"/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</row>
    <row r="7" spans="1:15" ht="21" customHeight="1">
      <c r="A7" s="443" t="s">
        <v>849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44"/>
      <c r="N7" s="1"/>
      <c r="O7" s="1"/>
    </row>
    <row r="8" spans="1:15" ht="21" customHeight="1">
      <c r="A8" s="443" t="s">
        <v>850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44"/>
      <c r="N8" s="1"/>
      <c r="O8" s="1"/>
    </row>
    <row r="9" spans="1:15" ht="21" customHeight="1">
      <c r="A9" s="443" t="s">
        <v>851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44"/>
      <c r="N9" s="1"/>
      <c r="O9" s="1"/>
    </row>
    <row r="10" spans="1:15" ht="21" customHeight="1">
      <c r="A10" s="443" t="s">
        <v>909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44"/>
      <c r="N10" s="1"/>
      <c r="O10" s="1"/>
    </row>
    <row r="11" spans="1:15" ht="21" customHeight="1">
      <c r="A11" s="281" t="s">
        <v>168</v>
      </c>
      <c r="B11" s="761" t="s">
        <v>37</v>
      </c>
      <c r="C11" s="762"/>
      <c r="D11" s="760" t="s">
        <v>38</v>
      </c>
      <c r="E11" s="760"/>
      <c r="F11" s="761" t="s">
        <v>39</v>
      </c>
      <c r="G11" s="762"/>
      <c r="H11" s="724" t="s">
        <v>818</v>
      </c>
      <c r="I11" s="725"/>
      <c r="J11" s="725"/>
      <c r="K11" s="725"/>
      <c r="L11" s="726"/>
      <c r="M11" s="282" t="s">
        <v>171</v>
      </c>
      <c r="N11" s="184" t="s">
        <v>40</v>
      </c>
      <c r="O11" s="282" t="s">
        <v>54</v>
      </c>
    </row>
    <row r="12" spans="1:15" ht="21" customHeight="1">
      <c r="A12" s="369"/>
      <c r="B12" s="369"/>
      <c r="C12" s="370"/>
      <c r="D12" s="144"/>
      <c r="E12" s="144"/>
      <c r="F12" s="765" t="s">
        <v>169</v>
      </c>
      <c r="G12" s="766"/>
      <c r="H12" s="58">
        <v>2561</v>
      </c>
      <c r="I12" s="58">
        <v>2562</v>
      </c>
      <c r="J12" s="38">
        <v>2563</v>
      </c>
      <c r="K12" s="282">
        <v>2564</v>
      </c>
      <c r="L12" s="282">
        <v>2565</v>
      </c>
      <c r="M12" s="58" t="s">
        <v>172</v>
      </c>
      <c r="N12" s="144"/>
      <c r="O12" s="58" t="s">
        <v>857</v>
      </c>
    </row>
    <row r="13" spans="1:15" ht="21" customHeight="1">
      <c r="A13" s="9"/>
      <c r="B13" s="9"/>
      <c r="C13" s="10"/>
      <c r="D13" s="11"/>
      <c r="E13" s="11"/>
      <c r="F13" s="12"/>
      <c r="G13" s="68"/>
      <c r="H13" s="14" t="s">
        <v>464</v>
      </c>
      <c r="I13" s="14" t="s">
        <v>464</v>
      </c>
      <c r="J13" s="12" t="s">
        <v>464</v>
      </c>
      <c r="K13" s="14" t="s">
        <v>464</v>
      </c>
      <c r="L13" s="14" t="s">
        <v>464</v>
      </c>
      <c r="M13" s="13"/>
      <c r="N13" s="11"/>
      <c r="O13" s="14"/>
    </row>
    <row r="14" spans="1:15" ht="21" customHeight="1">
      <c r="A14" s="5">
        <v>1</v>
      </c>
      <c r="B14" s="15" t="s">
        <v>468</v>
      </c>
      <c r="C14" s="18"/>
      <c r="D14" s="742" t="s">
        <v>173</v>
      </c>
      <c r="E14" s="742"/>
      <c r="F14" s="17" t="s">
        <v>361</v>
      </c>
      <c r="G14" s="18"/>
      <c r="H14" s="19">
        <v>0</v>
      </c>
      <c r="I14" s="69">
        <v>12500000</v>
      </c>
      <c r="J14" s="69">
        <v>12500000</v>
      </c>
      <c r="K14" s="69">
        <v>12500000</v>
      </c>
      <c r="L14" s="69">
        <v>12500000</v>
      </c>
      <c r="M14" s="8" t="s">
        <v>281</v>
      </c>
      <c r="N14" s="39" t="s">
        <v>908</v>
      </c>
      <c r="O14" s="8" t="s">
        <v>186</v>
      </c>
    </row>
    <row r="15" spans="1:15" ht="21" customHeight="1">
      <c r="A15" s="51"/>
      <c r="B15" s="750" t="s">
        <v>465</v>
      </c>
      <c r="C15" s="757"/>
      <c r="D15" s="751" t="s">
        <v>174</v>
      </c>
      <c r="E15" s="751"/>
      <c r="F15" s="750" t="s">
        <v>362</v>
      </c>
      <c r="G15" s="757"/>
      <c r="H15" s="70"/>
      <c r="I15" s="70"/>
      <c r="J15" s="70"/>
      <c r="K15" s="70"/>
      <c r="L15" s="70"/>
      <c r="M15" s="31"/>
      <c r="N15" s="29" t="s">
        <v>1351</v>
      </c>
      <c r="O15" s="31" t="s">
        <v>360</v>
      </c>
    </row>
    <row r="16" spans="1:15" ht="21" customHeight="1">
      <c r="A16" s="51"/>
      <c r="B16" s="22" t="s">
        <v>466</v>
      </c>
      <c r="C16" s="23"/>
      <c r="D16" s="24"/>
      <c r="E16" s="24"/>
      <c r="F16" s="750" t="s">
        <v>363</v>
      </c>
      <c r="G16" s="757"/>
      <c r="H16" s="27"/>
      <c r="I16" s="27"/>
      <c r="J16" s="48"/>
      <c r="K16" s="27"/>
      <c r="L16" s="27"/>
      <c r="M16" s="58"/>
      <c r="N16" s="28" t="s">
        <v>1352</v>
      </c>
      <c r="O16" s="29"/>
    </row>
    <row r="17" spans="1:15" ht="21" customHeight="1">
      <c r="A17" s="12"/>
      <c r="B17" s="9" t="s">
        <v>467</v>
      </c>
      <c r="C17" s="10"/>
      <c r="D17" s="44"/>
      <c r="E17" s="44"/>
      <c r="F17" s="758" t="s">
        <v>364</v>
      </c>
      <c r="G17" s="769"/>
      <c r="H17" s="71"/>
      <c r="I17" s="71"/>
      <c r="J17" s="72"/>
      <c r="K17" s="71"/>
      <c r="L17" s="71"/>
      <c r="M17" s="13"/>
      <c r="N17" s="11"/>
      <c r="O17" s="34"/>
    </row>
    <row r="18" spans="1:15" ht="21" customHeight="1">
      <c r="A18" s="8">
        <v>2</v>
      </c>
      <c r="B18" s="741" t="s">
        <v>890</v>
      </c>
      <c r="C18" s="742"/>
      <c r="D18" s="741" t="s">
        <v>173</v>
      </c>
      <c r="E18" s="745"/>
      <c r="F18" s="741" t="s">
        <v>890</v>
      </c>
      <c r="G18" s="742"/>
      <c r="H18" s="19">
        <v>0</v>
      </c>
      <c r="I18" s="40">
        <v>6050000</v>
      </c>
      <c r="J18" s="40">
        <v>6050000</v>
      </c>
      <c r="K18" s="40">
        <v>6050000</v>
      </c>
      <c r="L18" s="40">
        <v>6050000</v>
      </c>
      <c r="M18" s="8" t="s">
        <v>281</v>
      </c>
      <c r="N18" s="39" t="s">
        <v>908</v>
      </c>
      <c r="O18" s="8" t="s">
        <v>186</v>
      </c>
    </row>
    <row r="19" spans="1:15" ht="21" customHeight="1">
      <c r="A19" s="31"/>
      <c r="B19" s="750" t="s">
        <v>895</v>
      </c>
      <c r="C19" s="773"/>
      <c r="D19" s="750" t="s">
        <v>174</v>
      </c>
      <c r="E19" s="757"/>
      <c r="F19" s="750" t="s">
        <v>895</v>
      </c>
      <c r="G19" s="773"/>
      <c r="H19" s="70"/>
      <c r="I19" s="70"/>
      <c r="J19" s="70"/>
      <c r="K19" s="70"/>
      <c r="L19" s="70"/>
      <c r="M19" s="31"/>
      <c r="N19" s="29" t="s">
        <v>1351</v>
      </c>
      <c r="O19" s="31" t="s">
        <v>360</v>
      </c>
    </row>
    <row r="20" spans="1:15" ht="21" customHeight="1">
      <c r="A20" s="31"/>
      <c r="B20" s="750" t="s">
        <v>976</v>
      </c>
      <c r="C20" s="751"/>
      <c r="D20" s="25"/>
      <c r="E20" s="26"/>
      <c r="F20" s="750" t="s">
        <v>891</v>
      </c>
      <c r="G20" s="751"/>
      <c r="H20" s="32"/>
      <c r="I20" s="32"/>
      <c r="J20" s="32"/>
      <c r="K20" s="32"/>
      <c r="L20" s="32"/>
      <c r="M20" s="31"/>
      <c r="N20" s="28" t="s">
        <v>1352</v>
      </c>
      <c r="O20" s="31"/>
    </row>
    <row r="21" spans="1:15" ht="21" customHeight="1">
      <c r="A21" s="14"/>
      <c r="B21" s="11" t="s">
        <v>977</v>
      </c>
      <c r="C21" s="11"/>
      <c r="D21" s="758"/>
      <c r="E21" s="763"/>
      <c r="F21" s="758" t="s">
        <v>896</v>
      </c>
      <c r="G21" s="781"/>
      <c r="H21" s="90"/>
      <c r="I21" s="90"/>
      <c r="J21" s="90"/>
      <c r="K21" s="90"/>
      <c r="L21" s="90"/>
      <c r="M21" s="14"/>
      <c r="N21" s="34"/>
      <c r="O21" s="14"/>
    </row>
    <row r="22" spans="1:15" ht="21" customHeight="1">
      <c r="A22" s="8">
        <v>3</v>
      </c>
      <c r="B22" s="50" t="s">
        <v>1832</v>
      </c>
      <c r="C22" s="50"/>
      <c r="D22" s="741" t="s">
        <v>173</v>
      </c>
      <c r="E22" s="745"/>
      <c r="F22" s="50" t="s">
        <v>1832</v>
      </c>
      <c r="G22" s="16"/>
      <c r="H22" s="19">
        <v>0</v>
      </c>
      <c r="I22" s="19">
        <v>0</v>
      </c>
      <c r="J22" s="19">
        <v>10000000</v>
      </c>
      <c r="K22" s="19">
        <v>10000000</v>
      </c>
      <c r="L22" s="19">
        <v>10000000</v>
      </c>
      <c r="M22" s="8" t="s">
        <v>281</v>
      </c>
      <c r="N22" s="39" t="s">
        <v>908</v>
      </c>
      <c r="O22" s="8" t="s">
        <v>186</v>
      </c>
    </row>
    <row r="23" spans="1:15" ht="21" customHeight="1">
      <c r="A23" s="31"/>
      <c r="B23" s="28" t="s">
        <v>1833</v>
      </c>
      <c r="C23" s="28"/>
      <c r="D23" s="750" t="s">
        <v>174</v>
      </c>
      <c r="E23" s="757"/>
      <c r="F23" s="28" t="s">
        <v>1833</v>
      </c>
      <c r="G23" s="24"/>
      <c r="H23" s="70"/>
      <c r="I23" s="70"/>
      <c r="J23" s="70"/>
      <c r="K23" s="70"/>
      <c r="L23" s="70"/>
      <c r="M23" s="31"/>
      <c r="N23" s="29" t="s">
        <v>1351</v>
      </c>
      <c r="O23" s="31" t="s">
        <v>2400</v>
      </c>
    </row>
    <row r="24" spans="1:15" ht="21" customHeight="1">
      <c r="A24" s="31"/>
      <c r="B24" s="28"/>
      <c r="C24" s="28"/>
      <c r="D24" s="25"/>
      <c r="E24" s="553"/>
      <c r="F24" s="25"/>
      <c r="G24" s="24"/>
      <c r="H24" s="70"/>
      <c r="I24" s="70"/>
      <c r="J24" s="70"/>
      <c r="K24" s="70"/>
      <c r="L24" s="70"/>
      <c r="M24" s="31"/>
      <c r="N24" s="29" t="s">
        <v>1834</v>
      </c>
      <c r="O24" s="31"/>
    </row>
    <row r="25" spans="1:15" ht="21" customHeight="1">
      <c r="A25" s="14"/>
      <c r="B25" s="11"/>
      <c r="C25" s="11"/>
      <c r="D25" s="35"/>
      <c r="E25" s="554"/>
      <c r="F25" s="35"/>
      <c r="G25" s="44"/>
      <c r="H25" s="90"/>
      <c r="I25" s="90"/>
      <c r="J25" s="90"/>
      <c r="K25" s="90"/>
      <c r="L25" s="90"/>
      <c r="M25" s="14"/>
      <c r="N25" s="34"/>
      <c r="O25" s="14"/>
    </row>
    <row r="27" spans="1:15" s="28" customFormat="1" ht="21" customHeight="1">
      <c r="A27" s="673" t="s">
        <v>2287</v>
      </c>
      <c r="B27" s="673"/>
      <c r="C27" s="673"/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/>
    </row>
    <row r="28" spans="1:15" s="28" customFormat="1" ht="21" customHeight="1">
      <c r="A28" s="244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779" t="s">
        <v>984</v>
      </c>
      <c r="O28" s="780"/>
    </row>
    <row r="29" spans="1:15" s="28" customFormat="1" ht="21" customHeight="1">
      <c r="A29" s="443" t="s">
        <v>851</v>
      </c>
      <c r="B29" s="472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471"/>
      <c r="O29" s="471"/>
    </row>
    <row r="30" spans="1:15" s="28" customFormat="1" ht="21" customHeight="1">
      <c r="A30" s="443" t="s">
        <v>909</v>
      </c>
      <c r="B30" s="472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471"/>
      <c r="O30" s="471"/>
    </row>
    <row r="31" spans="1:15" s="28" customFormat="1" ht="21" customHeight="1">
      <c r="A31" s="281" t="s">
        <v>168</v>
      </c>
      <c r="B31" s="761" t="s">
        <v>37</v>
      </c>
      <c r="C31" s="762"/>
      <c r="D31" s="760" t="s">
        <v>38</v>
      </c>
      <c r="E31" s="760"/>
      <c r="F31" s="761" t="s">
        <v>39</v>
      </c>
      <c r="G31" s="762"/>
      <c r="H31" s="724" t="s">
        <v>818</v>
      </c>
      <c r="I31" s="725"/>
      <c r="J31" s="725"/>
      <c r="K31" s="725"/>
      <c r="L31" s="726"/>
      <c r="M31" s="282" t="s">
        <v>171</v>
      </c>
      <c r="N31" s="184" t="s">
        <v>40</v>
      </c>
      <c r="O31" s="282" t="s">
        <v>54</v>
      </c>
    </row>
    <row r="32" spans="1:15" s="28" customFormat="1" ht="21" customHeight="1">
      <c r="A32" s="369"/>
      <c r="B32" s="369"/>
      <c r="C32" s="370"/>
      <c r="D32" s="144"/>
      <c r="E32" s="144"/>
      <c r="F32" s="765" t="s">
        <v>169</v>
      </c>
      <c r="G32" s="766"/>
      <c r="H32" s="58">
        <v>2561</v>
      </c>
      <c r="I32" s="58">
        <v>2562</v>
      </c>
      <c r="J32" s="38">
        <v>2563</v>
      </c>
      <c r="K32" s="282">
        <v>2564</v>
      </c>
      <c r="L32" s="282">
        <v>2565</v>
      </c>
      <c r="M32" s="58" t="s">
        <v>172</v>
      </c>
      <c r="N32" s="144"/>
      <c r="O32" s="58" t="s">
        <v>857</v>
      </c>
    </row>
    <row r="33" spans="1:15" s="28" customFormat="1" ht="21" customHeight="1">
      <c r="A33" s="9"/>
      <c r="B33" s="9"/>
      <c r="C33" s="10"/>
      <c r="D33" s="11"/>
      <c r="E33" s="11"/>
      <c r="F33" s="12"/>
      <c r="G33" s="68"/>
      <c r="H33" s="14" t="s">
        <v>464</v>
      </c>
      <c r="I33" s="14" t="s">
        <v>464</v>
      </c>
      <c r="J33" s="12" t="s">
        <v>464</v>
      </c>
      <c r="K33" s="14" t="s">
        <v>464</v>
      </c>
      <c r="L33" s="14" t="s">
        <v>464</v>
      </c>
      <c r="M33" s="13"/>
      <c r="N33" s="11"/>
      <c r="O33" s="14"/>
    </row>
    <row r="34" spans="1:15" s="28" customFormat="1" ht="21" customHeight="1">
      <c r="A34" s="31">
        <v>4</v>
      </c>
      <c r="B34" s="750" t="s">
        <v>892</v>
      </c>
      <c r="C34" s="751"/>
      <c r="D34" s="750" t="s">
        <v>173</v>
      </c>
      <c r="E34" s="757"/>
      <c r="F34" s="750" t="s">
        <v>892</v>
      </c>
      <c r="G34" s="751"/>
      <c r="H34" s="19">
        <v>0</v>
      </c>
      <c r="I34" s="32">
        <v>7260000</v>
      </c>
      <c r="J34" s="32">
        <v>7260000</v>
      </c>
      <c r="K34" s="32">
        <v>7260000</v>
      </c>
      <c r="L34" s="32">
        <v>7260000</v>
      </c>
      <c r="M34" s="31" t="s">
        <v>281</v>
      </c>
      <c r="N34" s="29" t="s">
        <v>908</v>
      </c>
      <c r="O34" s="31" t="s">
        <v>186</v>
      </c>
    </row>
    <row r="35" spans="1:15" s="28" customFormat="1" ht="21" customHeight="1">
      <c r="A35" s="31"/>
      <c r="B35" s="2" t="s">
        <v>893</v>
      </c>
      <c r="C35" s="2"/>
      <c r="D35" s="750" t="s">
        <v>174</v>
      </c>
      <c r="E35" s="757"/>
      <c r="F35" s="2" t="s">
        <v>978</v>
      </c>
      <c r="G35" s="2"/>
      <c r="H35" s="70"/>
      <c r="I35" s="70"/>
      <c r="J35" s="70"/>
      <c r="K35" s="70"/>
      <c r="L35" s="70"/>
      <c r="M35" s="31"/>
      <c r="N35" s="29" t="s">
        <v>1351</v>
      </c>
      <c r="O35" s="31" t="s">
        <v>360</v>
      </c>
    </row>
    <row r="36" spans="1:15" s="28" customFormat="1" ht="21" customHeight="1">
      <c r="A36" s="31"/>
      <c r="B36" s="750" t="s">
        <v>894</v>
      </c>
      <c r="C36" s="764"/>
      <c r="D36" s="25"/>
      <c r="E36" s="26"/>
      <c r="F36" s="750" t="s">
        <v>894</v>
      </c>
      <c r="G36" s="764"/>
      <c r="H36" s="70"/>
      <c r="I36" s="70"/>
      <c r="J36" s="70"/>
      <c r="K36" s="70"/>
      <c r="L36" s="70"/>
      <c r="M36" s="31"/>
      <c r="N36" s="28" t="s">
        <v>1352</v>
      </c>
      <c r="O36" s="31"/>
    </row>
    <row r="37" spans="1:15" s="28" customFormat="1" ht="21" customHeight="1">
      <c r="A37" s="14"/>
      <c r="B37" s="2"/>
      <c r="C37" s="2"/>
      <c r="D37" s="25"/>
      <c r="E37" s="26"/>
      <c r="F37" s="758" t="s">
        <v>897</v>
      </c>
      <c r="G37" s="759"/>
      <c r="H37" s="90"/>
      <c r="I37" s="70"/>
      <c r="J37" s="70"/>
      <c r="K37" s="70"/>
      <c r="L37" s="70"/>
      <c r="M37" s="31"/>
      <c r="N37" s="29"/>
      <c r="O37" s="31"/>
    </row>
    <row r="38" spans="1:15" s="28" customFormat="1" ht="21" customHeight="1">
      <c r="A38" s="5">
        <v>5</v>
      </c>
      <c r="B38" s="39" t="s">
        <v>192</v>
      </c>
      <c r="C38" s="18"/>
      <c r="D38" s="50" t="s">
        <v>193</v>
      </c>
      <c r="E38" s="50"/>
      <c r="F38" s="15" t="s">
        <v>192</v>
      </c>
      <c r="G38" s="6"/>
      <c r="H38" s="27">
        <v>0</v>
      </c>
      <c r="I38" s="555">
        <v>2000000</v>
      </c>
      <c r="J38" s="555">
        <v>2000000</v>
      </c>
      <c r="K38" s="555">
        <v>2000000</v>
      </c>
      <c r="L38" s="555">
        <v>2000000</v>
      </c>
      <c r="M38" s="8" t="s">
        <v>979</v>
      </c>
      <c r="N38" s="39" t="s">
        <v>1353</v>
      </c>
      <c r="O38" s="8" t="s">
        <v>186</v>
      </c>
    </row>
    <row r="39" spans="1:15" s="28" customFormat="1" ht="21" customHeight="1">
      <c r="A39" s="12"/>
      <c r="B39" s="34" t="s">
        <v>282</v>
      </c>
      <c r="C39" s="10"/>
      <c r="D39" s="11" t="s">
        <v>194</v>
      </c>
      <c r="E39" s="11"/>
      <c r="F39" s="9" t="s">
        <v>282</v>
      </c>
      <c r="G39" s="68"/>
      <c r="H39" s="89"/>
      <c r="I39" s="90"/>
      <c r="J39" s="91"/>
      <c r="K39" s="90"/>
      <c r="L39" s="90"/>
      <c r="M39" s="14" t="s">
        <v>493</v>
      </c>
      <c r="N39" s="34" t="s">
        <v>1354</v>
      </c>
      <c r="O39" s="14" t="s">
        <v>360</v>
      </c>
    </row>
    <row r="40" spans="1:15" s="28" customFormat="1" ht="21" customHeight="1">
      <c r="A40" s="8">
        <v>6</v>
      </c>
      <c r="B40" s="50" t="s">
        <v>487</v>
      </c>
      <c r="C40" s="21"/>
      <c r="D40" s="15" t="s">
        <v>217</v>
      </c>
      <c r="E40" s="18"/>
      <c r="F40" s="770" t="s">
        <v>487</v>
      </c>
      <c r="G40" s="770"/>
      <c r="H40" s="27">
        <v>0</v>
      </c>
      <c r="I40" s="82">
        <v>1300000</v>
      </c>
      <c r="J40" s="82">
        <v>1300000</v>
      </c>
      <c r="K40" s="82">
        <v>1300000</v>
      </c>
      <c r="L40" s="81">
        <v>1300000</v>
      </c>
      <c r="M40" s="8" t="s">
        <v>449</v>
      </c>
      <c r="N40" s="61" t="s">
        <v>1362</v>
      </c>
      <c r="O40" s="8" t="s">
        <v>186</v>
      </c>
    </row>
    <row r="41" spans="1:15" s="28" customFormat="1" ht="21" customHeight="1">
      <c r="A41" s="31"/>
      <c r="B41" s="28" t="s">
        <v>486</v>
      </c>
      <c r="C41" s="42"/>
      <c r="D41" s="22" t="s">
        <v>218</v>
      </c>
      <c r="E41" s="23"/>
      <c r="F41" s="42" t="s">
        <v>488</v>
      </c>
      <c r="G41" s="42"/>
      <c r="H41" s="70"/>
      <c r="I41" s="88"/>
      <c r="J41" s="70"/>
      <c r="K41" s="70"/>
      <c r="L41" s="88"/>
      <c r="M41" s="31" t="s">
        <v>271</v>
      </c>
      <c r="N41" s="53" t="s">
        <v>1363</v>
      </c>
      <c r="O41" s="31" t="s">
        <v>360</v>
      </c>
    </row>
    <row r="42" spans="1:15" s="28" customFormat="1" ht="21" customHeight="1">
      <c r="A42" s="31"/>
      <c r="C42" s="42"/>
      <c r="D42" s="22" t="s">
        <v>219</v>
      </c>
      <c r="E42" s="23"/>
      <c r="H42" s="31"/>
      <c r="I42" s="37"/>
      <c r="J42" s="31"/>
      <c r="K42" s="31"/>
      <c r="L42" s="37"/>
      <c r="M42" s="31"/>
      <c r="N42" s="53" t="s">
        <v>1364</v>
      </c>
      <c r="O42" s="31"/>
    </row>
    <row r="43" spans="1:15" s="28" customFormat="1" ht="21" customHeight="1">
      <c r="A43" s="14"/>
      <c r="B43" s="11"/>
      <c r="C43" s="79"/>
      <c r="D43" s="9"/>
      <c r="E43" s="10"/>
      <c r="F43" s="11"/>
      <c r="G43" s="11"/>
      <c r="H43" s="14"/>
      <c r="I43" s="63"/>
      <c r="J43" s="14"/>
      <c r="K43" s="14"/>
      <c r="L43" s="63"/>
      <c r="M43" s="14"/>
      <c r="N43" s="83" t="s">
        <v>1365</v>
      </c>
      <c r="O43" s="14"/>
    </row>
    <row r="44" spans="1:15" s="28" customFormat="1" ht="21" customHeight="1">
      <c r="A44" s="724" t="s">
        <v>2398</v>
      </c>
      <c r="B44" s="725"/>
      <c r="C44" s="725"/>
      <c r="D44" s="725"/>
      <c r="E44" s="725"/>
      <c r="F44" s="725"/>
      <c r="G44" s="726"/>
      <c r="H44" s="578">
        <v>0</v>
      </c>
      <c r="I44" s="169">
        <f>I14+I18+I22+I34+I38+I40</f>
        <v>29110000</v>
      </c>
      <c r="J44" s="169">
        <f>J14+J18+J22+J34+J38+J40</f>
        <v>39110000</v>
      </c>
      <c r="K44" s="169">
        <f>K14+K18+K22+K34+K38+K40</f>
        <v>39110000</v>
      </c>
      <c r="L44" s="169">
        <f>L14+L18+L22+L34+L38+L40</f>
        <v>39110000</v>
      </c>
      <c r="M44" s="101"/>
      <c r="N44" s="100"/>
      <c r="O44" s="101"/>
    </row>
    <row r="45" spans="1:15" s="28" customFormat="1" ht="21" customHeight="1">
      <c r="A45" s="37"/>
      <c r="C45" s="42"/>
      <c r="H45" s="37"/>
      <c r="I45" s="37"/>
      <c r="J45" s="37"/>
      <c r="K45" s="37"/>
      <c r="L45" s="37"/>
      <c r="M45" s="37"/>
      <c r="N45" s="53"/>
      <c r="O45" s="37"/>
    </row>
    <row r="46" spans="1:15" s="28" customFormat="1" ht="21" customHeight="1">
      <c r="A46" s="37"/>
      <c r="C46" s="42"/>
      <c r="H46" s="37"/>
      <c r="I46" s="37"/>
      <c r="J46" s="37"/>
      <c r="K46" s="37"/>
      <c r="L46" s="37"/>
      <c r="M46" s="37"/>
      <c r="N46" s="53"/>
      <c r="O46" s="37"/>
    </row>
    <row r="47" spans="1:15" s="28" customFormat="1" ht="21" customHeight="1">
      <c r="A47" s="37"/>
      <c r="C47" s="42"/>
      <c r="H47" s="37"/>
      <c r="I47" s="37"/>
      <c r="J47" s="37"/>
      <c r="K47" s="37"/>
      <c r="L47" s="37"/>
      <c r="M47" s="37"/>
      <c r="N47" s="53"/>
      <c r="O47" s="37"/>
    </row>
    <row r="48" spans="1:15" s="28" customFormat="1" ht="21" customHeight="1">
      <c r="A48" s="37"/>
      <c r="C48" s="42"/>
      <c r="H48" s="37"/>
      <c r="I48" s="37"/>
      <c r="J48" s="37"/>
      <c r="K48" s="37"/>
      <c r="L48" s="37"/>
      <c r="M48" s="37"/>
      <c r="N48" s="53"/>
      <c r="O48" s="37"/>
    </row>
    <row r="49" spans="1:15" s="28" customFormat="1" ht="21" customHeight="1">
      <c r="A49" s="37"/>
      <c r="C49" s="42"/>
      <c r="H49" s="37"/>
      <c r="I49" s="37"/>
      <c r="J49" s="37"/>
      <c r="K49" s="37"/>
      <c r="L49" s="37"/>
      <c r="M49" s="37"/>
      <c r="N49" s="53"/>
      <c r="O49" s="37"/>
    </row>
    <row r="50" spans="1:15" s="28" customFormat="1" ht="21" customHeight="1">
      <c r="A50" s="37"/>
      <c r="C50" s="42"/>
      <c r="H50" s="37"/>
      <c r="I50" s="37"/>
      <c r="J50" s="37"/>
      <c r="K50" s="37"/>
      <c r="L50" s="37"/>
      <c r="M50" s="37"/>
      <c r="N50" s="53"/>
      <c r="O50" s="37"/>
    </row>
    <row r="51" spans="1:15" s="28" customFormat="1" ht="21" customHeight="1">
      <c r="A51" s="37"/>
      <c r="C51" s="42"/>
      <c r="H51" s="37"/>
      <c r="I51" s="37"/>
      <c r="J51" s="37"/>
      <c r="K51" s="37"/>
      <c r="L51" s="37"/>
      <c r="M51" s="37"/>
      <c r="N51" s="53"/>
      <c r="O51" s="37"/>
    </row>
    <row r="52" spans="1:15" s="28" customFormat="1" ht="21" customHeight="1">
      <c r="A52" s="37"/>
      <c r="C52" s="42"/>
      <c r="H52" s="37"/>
      <c r="I52" s="37"/>
      <c r="J52" s="37"/>
      <c r="K52" s="37"/>
      <c r="L52" s="37"/>
      <c r="M52" s="37"/>
      <c r="N52" s="53"/>
      <c r="O52" s="37"/>
    </row>
    <row r="53" spans="1:15" ht="21" customHeight="1">
      <c r="A53" s="673" t="s">
        <v>2288</v>
      </c>
      <c r="B53" s="673"/>
      <c r="C53" s="673"/>
      <c r="D53" s="673"/>
      <c r="E53" s="673"/>
      <c r="F53" s="673"/>
      <c r="G53" s="673"/>
      <c r="H53" s="673"/>
      <c r="I53" s="673"/>
      <c r="J53" s="673"/>
      <c r="K53" s="673"/>
      <c r="L53" s="673"/>
      <c r="M53" s="673"/>
      <c r="N53" s="673"/>
      <c r="O53" s="673"/>
    </row>
    <row r="54" spans="1:15" s="28" customFormat="1" ht="21" customHeight="1">
      <c r="A54" s="244"/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779" t="s">
        <v>984</v>
      </c>
      <c r="O54" s="780"/>
    </row>
    <row r="55" spans="1:15" ht="21" customHeight="1">
      <c r="A55" s="727" t="s">
        <v>974</v>
      </c>
      <c r="B55" s="727"/>
      <c r="C55" s="727"/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</row>
    <row r="56" spans="1:15" ht="21" customHeight="1">
      <c r="A56" s="727" t="s">
        <v>975</v>
      </c>
      <c r="B56" s="727"/>
      <c r="C56" s="727"/>
      <c r="D56" s="727"/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</row>
    <row r="57" spans="1:15" ht="21" customHeight="1">
      <c r="A57" s="727" t="s">
        <v>36</v>
      </c>
      <c r="B57" s="727"/>
      <c r="C57" s="727"/>
      <c r="D57" s="727"/>
      <c r="E57" s="727"/>
      <c r="F57" s="727"/>
      <c r="G57" s="727"/>
      <c r="H57" s="727"/>
      <c r="I57" s="727"/>
      <c r="J57" s="727"/>
      <c r="K57" s="727"/>
      <c r="L57" s="727"/>
      <c r="M57" s="727"/>
      <c r="N57" s="727"/>
      <c r="O57" s="727"/>
    </row>
    <row r="58" spans="1:15" ht="21" customHeight="1">
      <c r="A58" s="328" t="s">
        <v>971</v>
      </c>
      <c r="B58" s="337"/>
      <c r="C58" s="1"/>
      <c r="D58" s="1"/>
      <c r="E58" s="1"/>
      <c r="F58" s="1"/>
      <c r="G58" s="1"/>
      <c r="H58" s="1"/>
      <c r="I58" s="1"/>
      <c r="J58" s="1"/>
      <c r="K58" s="1"/>
      <c r="L58" s="1"/>
      <c r="M58" s="244"/>
      <c r="N58" s="1"/>
      <c r="O58" s="1"/>
    </row>
    <row r="59" spans="1:15" ht="21" customHeight="1">
      <c r="A59" s="328" t="s">
        <v>972</v>
      </c>
      <c r="B59" s="337"/>
      <c r="C59" s="1"/>
      <c r="D59" s="1"/>
      <c r="E59" s="1"/>
      <c r="F59" s="1"/>
      <c r="G59" s="1"/>
      <c r="H59" s="1"/>
      <c r="I59" s="1"/>
      <c r="J59" s="1"/>
      <c r="K59" s="1"/>
      <c r="L59" s="1"/>
      <c r="M59" s="244"/>
      <c r="N59" s="1"/>
      <c r="O59" s="1"/>
    </row>
    <row r="60" spans="1:15" ht="21" customHeight="1">
      <c r="A60" s="443" t="s">
        <v>851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44"/>
      <c r="N60" s="1"/>
      <c r="O60" s="1"/>
    </row>
    <row r="61" spans="1:15" ht="21" customHeight="1">
      <c r="A61" s="246" t="s">
        <v>1871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37"/>
    </row>
    <row r="62" spans="1:15" ht="21" customHeight="1">
      <c r="A62" s="5" t="s">
        <v>168</v>
      </c>
      <c r="B62" s="752" t="s">
        <v>177</v>
      </c>
      <c r="C62" s="753"/>
      <c r="D62" s="768" t="s">
        <v>38</v>
      </c>
      <c r="E62" s="768"/>
      <c r="F62" s="752" t="s">
        <v>39</v>
      </c>
      <c r="G62" s="753"/>
      <c r="H62" s="731" t="s">
        <v>170</v>
      </c>
      <c r="I62" s="732"/>
      <c r="J62" s="732"/>
      <c r="K62" s="732"/>
      <c r="L62" s="733"/>
      <c r="M62" s="8" t="s">
        <v>171</v>
      </c>
      <c r="N62" s="7" t="s">
        <v>40</v>
      </c>
      <c r="O62" s="8" t="s">
        <v>54</v>
      </c>
    </row>
    <row r="63" spans="1:15" ht="21" customHeight="1">
      <c r="A63" s="22"/>
      <c r="B63" s="22"/>
      <c r="C63" s="23"/>
      <c r="D63" s="28"/>
      <c r="E63" s="28"/>
      <c r="F63" s="765" t="s">
        <v>169</v>
      </c>
      <c r="G63" s="766"/>
      <c r="H63" s="31">
        <v>2561</v>
      </c>
      <c r="I63" s="31">
        <v>2562</v>
      </c>
      <c r="J63" s="37">
        <v>2563</v>
      </c>
      <c r="K63" s="8">
        <v>2564</v>
      </c>
      <c r="L63" s="8">
        <v>2565</v>
      </c>
      <c r="M63" s="58" t="s">
        <v>172</v>
      </c>
      <c r="N63" s="28"/>
      <c r="O63" s="31" t="s">
        <v>857</v>
      </c>
    </row>
    <row r="64" spans="1:15" s="221" customFormat="1" ht="21" customHeight="1">
      <c r="A64" s="9"/>
      <c r="B64" s="9"/>
      <c r="C64" s="10"/>
      <c r="D64" s="11"/>
      <c r="E64" s="11"/>
      <c r="F64" s="12"/>
      <c r="G64" s="68"/>
      <c r="H64" s="14" t="s">
        <v>464</v>
      </c>
      <c r="I64" s="14" t="s">
        <v>464</v>
      </c>
      <c r="J64" s="12" t="s">
        <v>464</v>
      </c>
      <c r="K64" s="14" t="s">
        <v>464</v>
      </c>
      <c r="L64" s="14" t="s">
        <v>464</v>
      </c>
      <c r="M64" s="13"/>
      <c r="N64" s="11"/>
      <c r="O64" s="14"/>
    </row>
    <row r="65" spans="1:15" s="221" customFormat="1" ht="21" customHeight="1">
      <c r="A65" s="8">
        <v>1</v>
      </c>
      <c r="B65" s="741" t="s">
        <v>502</v>
      </c>
      <c r="C65" s="742"/>
      <c r="D65" s="741" t="s">
        <v>910</v>
      </c>
      <c r="E65" s="745"/>
      <c r="F65" s="56" t="s">
        <v>377</v>
      </c>
      <c r="G65" s="50"/>
      <c r="H65" s="217">
        <v>0</v>
      </c>
      <c r="I65" s="384">
        <v>1500000</v>
      </c>
      <c r="J65" s="384">
        <v>1500000</v>
      </c>
      <c r="K65" s="384">
        <v>1500000</v>
      </c>
      <c r="L65" s="384">
        <v>1500000</v>
      </c>
      <c r="M65" s="8" t="s">
        <v>278</v>
      </c>
      <c r="N65" s="39" t="s">
        <v>1356</v>
      </c>
      <c r="O65" s="6" t="s">
        <v>186</v>
      </c>
    </row>
    <row r="66" spans="1:15" s="221" customFormat="1" ht="21" customHeight="1">
      <c r="A66" s="31"/>
      <c r="B66" s="750" t="s">
        <v>185</v>
      </c>
      <c r="C66" s="751"/>
      <c r="D66" s="25" t="s">
        <v>911</v>
      </c>
      <c r="E66" s="26"/>
      <c r="F66" s="28" t="s">
        <v>579</v>
      </c>
      <c r="G66" s="28"/>
      <c r="H66" s="96"/>
      <c r="I66" s="96"/>
      <c r="J66" s="97"/>
      <c r="K66" s="96"/>
      <c r="L66" s="96"/>
      <c r="M66" s="31"/>
      <c r="N66" s="29" t="s">
        <v>1355</v>
      </c>
      <c r="O66" s="45" t="s">
        <v>378</v>
      </c>
    </row>
    <row r="67" spans="1:15" ht="21" customHeight="1">
      <c r="A67" s="14"/>
      <c r="B67" s="35"/>
      <c r="C67" s="44"/>
      <c r="D67" s="35"/>
      <c r="E67" s="36"/>
      <c r="F67" s="11" t="s">
        <v>580</v>
      </c>
      <c r="G67" s="11"/>
      <c r="H67" s="73"/>
      <c r="I67" s="73"/>
      <c r="J67" s="74"/>
      <c r="K67" s="73"/>
      <c r="L67" s="73"/>
      <c r="M67" s="14"/>
      <c r="N67" s="34" t="s">
        <v>110</v>
      </c>
      <c r="O67" s="68"/>
    </row>
    <row r="68" spans="1:15" ht="21" customHeight="1">
      <c r="A68" s="39">
        <v>2</v>
      </c>
      <c r="B68" s="579" t="s">
        <v>505</v>
      </c>
      <c r="C68" s="215"/>
      <c r="D68" s="748" t="s">
        <v>319</v>
      </c>
      <c r="E68" s="749"/>
      <c r="F68" s="216" t="s">
        <v>347</v>
      </c>
      <c r="G68" s="215"/>
      <c r="H68" s="217">
        <v>0</v>
      </c>
      <c r="I68" s="218">
        <v>7000000</v>
      </c>
      <c r="J68" s="217">
        <v>7000000</v>
      </c>
      <c r="K68" s="217">
        <v>7000000</v>
      </c>
      <c r="L68" s="217">
        <v>7000000</v>
      </c>
      <c r="M68" s="213" t="s">
        <v>980</v>
      </c>
      <c r="N68" s="39" t="s">
        <v>1356</v>
      </c>
      <c r="O68" s="220" t="s">
        <v>176</v>
      </c>
    </row>
    <row r="69" spans="1:15" ht="21" customHeight="1">
      <c r="A69" s="29"/>
      <c r="B69" s="224"/>
      <c r="C69" s="224"/>
      <c r="D69" s="223"/>
      <c r="E69" s="225"/>
      <c r="F69" s="226"/>
      <c r="G69" s="224"/>
      <c r="H69" s="227"/>
      <c r="I69" s="228"/>
      <c r="J69" s="227"/>
      <c r="K69" s="227"/>
      <c r="L69" s="227"/>
      <c r="M69" s="222"/>
      <c r="N69" s="29" t="s">
        <v>1355</v>
      </c>
      <c r="O69" s="230"/>
    </row>
    <row r="70" spans="1:15" s="28" customFormat="1" ht="21" customHeight="1">
      <c r="A70" s="34"/>
      <c r="B70" s="224"/>
      <c r="C70" s="224"/>
      <c r="D70" s="223"/>
      <c r="E70" s="225"/>
      <c r="F70" s="226"/>
      <c r="G70" s="224"/>
      <c r="H70" s="241"/>
      <c r="I70" s="276"/>
      <c r="J70" s="236"/>
      <c r="K70" s="241"/>
      <c r="L70" s="241"/>
      <c r="M70" s="222"/>
      <c r="N70" s="34" t="s">
        <v>110</v>
      </c>
      <c r="O70" s="230"/>
    </row>
    <row r="71" spans="1:15" s="28" customFormat="1" ht="21" customHeight="1">
      <c r="A71" s="219">
        <v>3</v>
      </c>
      <c r="B71" s="214" t="s">
        <v>506</v>
      </c>
      <c r="C71" s="215"/>
      <c r="D71" s="748" t="s">
        <v>319</v>
      </c>
      <c r="E71" s="749"/>
      <c r="F71" s="216" t="s">
        <v>504</v>
      </c>
      <c r="G71" s="215"/>
      <c r="H71" s="217">
        <v>0</v>
      </c>
      <c r="I71" s="240">
        <v>3000000</v>
      </c>
      <c r="J71" s="240">
        <v>3000000</v>
      </c>
      <c r="K71" s="217">
        <v>3000000</v>
      </c>
      <c r="L71" s="217">
        <v>3000000</v>
      </c>
      <c r="M71" s="213" t="s">
        <v>981</v>
      </c>
      <c r="N71" s="39" t="s">
        <v>1356</v>
      </c>
      <c r="O71" s="220" t="s">
        <v>176</v>
      </c>
    </row>
    <row r="72" spans="1:15" s="28" customFormat="1" ht="21" customHeight="1">
      <c r="A72" s="229"/>
      <c r="B72" s="223"/>
      <c r="C72" s="224"/>
      <c r="D72" s="223"/>
      <c r="E72" s="225"/>
      <c r="F72" s="226"/>
      <c r="G72" s="224"/>
      <c r="H72" s="227"/>
      <c r="I72" s="227"/>
      <c r="J72" s="228"/>
      <c r="K72" s="227"/>
      <c r="L72" s="227"/>
      <c r="M72" s="222"/>
      <c r="N72" s="29" t="s">
        <v>1355</v>
      </c>
      <c r="O72" s="230"/>
    </row>
    <row r="73" spans="1:15" s="28" customFormat="1" ht="21" customHeight="1">
      <c r="A73" s="238"/>
      <c r="B73" s="232"/>
      <c r="C73" s="233"/>
      <c r="D73" s="232"/>
      <c r="E73" s="234"/>
      <c r="F73" s="235"/>
      <c r="G73" s="233"/>
      <c r="H73" s="236"/>
      <c r="I73" s="236"/>
      <c r="J73" s="237"/>
      <c r="K73" s="236"/>
      <c r="L73" s="236"/>
      <c r="M73" s="231"/>
      <c r="N73" s="34" t="s">
        <v>110</v>
      </c>
      <c r="O73" s="239"/>
    </row>
    <row r="74" spans="1:15" s="28" customFormat="1" ht="21" customHeight="1">
      <c r="A74" s="8">
        <v>4</v>
      </c>
      <c r="B74" s="50" t="s">
        <v>523</v>
      </c>
      <c r="C74" s="16"/>
      <c r="D74" s="741" t="s">
        <v>912</v>
      </c>
      <c r="E74" s="745"/>
      <c r="F74" s="17" t="s">
        <v>524</v>
      </c>
      <c r="G74" s="18"/>
      <c r="H74" s="19">
        <v>0</v>
      </c>
      <c r="I74" s="19">
        <v>1000000</v>
      </c>
      <c r="J74" s="19">
        <v>1000000</v>
      </c>
      <c r="K74" s="19">
        <v>1000000</v>
      </c>
      <c r="L74" s="19">
        <v>1000000</v>
      </c>
      <c r="M74" s="8" t="s">
        <v>525</v>
      </c>
      <c r="N74" s="39" t="s">
        <v>1356</v>
      </c>
      <c r="O74" s="6" t="s">
        <v>176</v>
      </c>
    </row>
    <row r="75" spans="1:15" s="28" customFormat="1" ht="21" customHeight="1">
      <c r="A75" s="31"/>
      <c r="B75" s="580" t="s">
        <v>524</v>
      </c>
      <c r="C75" s="24"/>
      <c r="D75" s="25" t="s">
        <v>911</v>
      </c>
      <c r="E75" s="26"/>
      <c r="F75" s="22" t="s">
        <v>889</v>
      </c>
      <c r="G75" s="23"/>
      <c r="H75" s="98"/>
      <c r="I75" s="98"/>
      <c r="J75" s="99"/>
      <c r="K75" s="98"/>
      <c r="L75" s="98"/>
      <c r="M75" s="31"/>
      <c r="N75" s="29" t="s">
        <v>1355</v>
      </c>
      <c r="O75" s="23"/>
    </row>
    <row r="76" spans="1:15" s="28" customFormat="1" ht="21" customHeight="1">
      <c r="A76" s="14"/>
      <c r="B76" s="35"/>
      <c r="C76" s="44"/>
      <c r="D76" s="35"/>
      <c r="E76" s="36"/>
      <c r="F76" s="9"/>
      <c r="G76" s="10"/>
      <c r="H76" s="73"/>
      <c r="I76" s="75"/>
      <c r="J76" s="74"/>
      <c r="K76" s="73"/>
      <c r="L76" s="73"/>
      <c r="M76" s="14"/>
      <c r="N76" s="34" t="s">
        <v>110</v>
      </c>
      <c r="O76" s="68"/>
    </row>
    <row r="77" spans="1:15" s="28" customFormat="1" ht="21" customHeight="1">
      <c r="A77" s="37"/>
      <c r="B77" s="24"/>
      <c r="C77" s="24"/>
      <c r="D77" s="24"/>
      <c r="E77" s="24"/>
      <c r="H77" s="473"/>
      <c r="I77" s="473"/>
      <c r="J77" s="473"/>
      <c r="K77" s="473"/>
      <c r="L77" s="473"/>
      <c r="M77" s="37"/>
      <c r="O77" s="37"/>
    </row>
    <row r="78" spans="1:15" s="28" customFormat="1" ht="21" customHeight="1">
      <c r="A78" s="37"/>
      <c r="B78" s="24"/>
      <c r="C78" s="24"/>
      <c r="D78" s="24"/>
      <c r="E78" s="24"/>
      <c r="H78" s="473"/>
      <c r="I78" s="473"/>
      <c r="J78" s="473"/>
      <c r="K78" s="473"/>
      <c r="L78" s="473"/>
      <c r="M78" s="37"/>
      <c r="O78" s="37"/>
    </row>
    <row r="79" spans="1:15" s="28" customFormat="1" ht="21" customHeight="1">
      <c r="A79" s="673" t="s">
        <v>2289</v>
      </c>
      <c r="B79" s="673"/>
      <c r="C79" s="673"/>
      <c r="D79" s="673"/>
      <c r="E79" s="673"/>
      <c r="F79" s="673"/>
      <c r="G79" s="673"/>
      <c r="H79" s="673"/>
      <c r="I79" s="673"/>
      <c r="J79" s="673"/>
      <c r="K79" s="673"/>
      <c r="L79" s="673"/>
      <c r="M79" s="673"/>
      <c r="N79" s="673"/>
      <c r="O79" s="673"/>
    </row>
    <row r="80" spans="1:15" s="28" customFormat="1" ht="21" customHeight="1">
      <c r="A80" s="244"/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779" t="s">
        <v>984</v>
      </c>
      <c r="O80" s="780"/>
    </row>
    <row r="81" spans="1:15" ht="21" customHeight="1">
      <c r="A81" s="443" t="s">
        <v>851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44"/>
      <c r="N81" s="1"/>
      <c r="O81" s="1"/>
    </row>
    <row r="82" spans="1:15" ht="21" customHeight="1">
      <c r="A82" s="246" t="s">
        <v>1871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37"/>
    </row>
    <row r="83" spans="1:15" ht="21" customHeight="1">
      <c r="A83" s="5" t="s">
        <v>168</v>
      </c>
      <c r="B83" s="752" t="s">
        <v>177</v>
      </c>
      <c r="C83" s="753"/>
      <c r="D83" s="768" t="s">
        <v>38</v>
      </c>
      <c r="E83" s="768"/>
      <c r="F83" s="752" t="s">
        <v>39</v>
      </c>
      <c r="G83" s="753"/>
      <c r="H83" s="731" t="s">
        <v>170</v>
      </c>
      <c r="I83" s="732"/>
      <c r="J83" s="732"/>
      <c r="K83" s="732"/>
      <c r="L83" s="733"/>
      <c r="M83" s="8" t="s">
        <v>171</v>
      </c>
      <c r="N83" s="7" t="s">
        <v>40</v>
      </c>
      <c r="O83" s="8" t="s">
        <v>54</v>
      </c>
    </row>
    <row r="84" spans="1:15" ht="21" customHeight="1">
      <c r="A84" s="22"/>
      <c r="B84" s="22"/>
      <c r="C84" s="23"/>
      <c r="D84" s="28"/>
      <c r="E84" s="28"/>
      <c r="F84" s="765" t="s">
        <v>169</v>
      </c>
      <c r="G84" s="766"/>
      <c r="H84" s="31">
        <v>2561</v>
      </c>
      <c r="I84" s="31">
        <v>2562</v>
      </c>
      <c r="J84" s="37">
        <v>2563</v>
      </c>
      <c r="K84" s="8">
        <v>2564</v>
      </c>
      <c r="L84" s="8">
        <v>2565</v>
      </c>
      <c r="M84" s="58" t="s">
        <v>172</v>
      </c>
      <c r="N84" s="28"/>
      <c r="O84" s="31" t="s">
        <v>857</v>
      </c>
    </row>
    <row r="85" spans="1:15" s="221" customFormat="1" ht="21" customHeight="1">
      <c r="A85" s="9"/>
      <c r="B85" s="9"/>
      <c r="C85" s="10"/>
      <c r="D85" s="11"/>
      <c r="E85" s="11"/>
      <c r="F85" s="12"/>
      <c r="G85" s="68"/>
      <c r="H85" s="14" t="s">
        <v>464</v>
      </c>
      <c r="I85" s="14" t="s">
        <v>464</v>
      </c>
      <c r="J85" s="12" t="s">
        <v>464</v>
      </c>
      <c r="K85" s="14" t="s">
        <v>464</v>
      </c>
      <c r="L85" s="14" t="s">
        <v>464</v>
      </c>
      <c r="M85" s="13"/>
      <c r="N85" s="11"/>
      <c r="O85" s="14"/>
    </row>
    <row r="86" spans="1:15" s="28" customFormat="1" ht="21" customHeight="1">
      <c r="A86" s="8">
        <v>5</v>
      </c>
      <c r="B86" s="61" t="s">
        <v>2377</v>
      </c>
      <c r="C86" s="287"/>
      <c r="D86" s="746" t="s">
        <v>912</v>
      </c>
      <c r="E86" s="747"/>
      <c r="F86" s="56" t="s">
        <v>2380</v>
      </c>
      <c r="G86" s="50"/>
      <c r="H86" s="19">
        <v>0</v>
      </c>
      <c r="I86" s="19">
        <v>1000000</v>
      </c>
      <c r="J86" s="19">
        <v>1000000</v>
      </c>
      <c r="K86" s="19">
        <v>1000000</v>
      </c>
      <c r="L86" s="19">
        <v>1000000</v>
      </c>
      <c r="M86" s="8" t="s">
        <v>525</v>
      </c>
      <c r="N86" s="39" t="s">
        <v>1356</v>
      </c>
      <c r="O86" s="8" t="s">
        <v>186</v>
      </c>
    </row>
    <row r="87" spans="1:15" s="28" customFormat="1" ht="21" customHeight="1">
      <c r="A87" s="31"/>
      <c r="B87" s="319" t="s">
        <v>397</v>
      </c>
      <c r="C87" s="186"/>
      <c r="D87" s="185" t="s">
        <v>911</v>
      </c>
      <c r="E87" s="203"/>
      <c r="F87" s="28" t="s">
        <v>2378</v>
      </c>
      <c r="H87" s="98"/>
      <c r="I87" s="98"/>
      <c r="J87" s="99"/>
      <c r="K87" s="99"/>
      <c r="L87" s="99"/>
      <c r="M87" s="31"/>
      <c r="N87" s="29" t="s">
        <v>1355</v>
      </c>
      <c r="O87" s="31" t="s">
        <v>378</v>
      </c>
    </row>
    <row r="88" spans="1:15" s="28" customFormat="1" ht="21" customHeight="1">
      <c r="A88" s="31"/>
      <c r="B88" s="777" t="s">
        <v>507</v>
      </c>
      <c r="C88" s="778"/>
      <c r="D88" s="185"/>
      <c r="E88" s="203"/>
      <c r="F88" s="754" t="s">
        <v>2379</v>
      </c>
      <c r="G88" s="755"/>
      <c r="H88" s="98"/>
      <c r="I88" s="98"/>
      <c r="J88" s="99"/>
      <c r="K88" s="99"/>
      <c r="L88" s="99"/>
      <c r="M88" s="31"/>
      <c r="N88" s="29" t="s">
        <v>110</v>
      </c>
      <c r="O88" s="31"/>
    </row>
    <row r="89" spans="1:15" s="28" customFormat="1" ht="21" customHeight="1">
      <c r="A89" s="14"/>
      <c r="B89" s="743"/>
      <c r="C89" s="744"/>
      <c r="D89" s="196"/>
      <c r="E89" s="202"/>
      <c r="F89" s="11" t="s">
        <v>982</v>
      </c>
      <c r="G89" s="11"/>
      <c r="H89" s="73"/>
      <c r="I89" s="73"/>
      <c r="J89" s="73"/>
      <c r="K89" s="73"/>
      <c r="L89" s="73"/>
      <c r="M89" s="14"/>
      <c r="N89" s="34"/>
      <c r="O89" s="14"/>
    </row>
    <row r="90" spans="1:15" s="28" customFormat="1" ht="21" customHeight="1">
      <c r="A90" s="8">
        <v>6</v>
      </c>
      <c r="B90" s="15" t="s">
        <v>391</v>
      </c>
      <c r="C90" s="18"/>
      <c r="D90" s="767" t="s">
        <v>183</v>
      </c>
      <c r="E90" s="767"/>
      <c r="F90" s="15" t="s">
        <v>391</v>
      </c>
      <c r="G90" s="18"/>
      <c r="H90" s="19">
        <v>0</v>
      </c>
      <c r="I90" s="19">
        <v>1000000</v>
      </c>
      <c r="J90" s="19">
        <v>1000000</v>
      </c>
      <c r="K90" s="19">
        <v>1000000</v>
      </c>
      <c r="L90" s="19">
        <v>1000000</v>
      </c>
      <c r="M90" s="8" t="s">
        <v>609</v>
      </c>
      <c r="N90" s="39" t="s">
        <v>1357</v>
      </c>
      <c r="O90" s="8" t="s">
        <v>186</v>
      </c>
    </row>
    <row r="91" spans="1:15" s="28" customFormat="1" ht="21" customHeight="1">
      <c r="A91" s="31"/>
      <c r="B91" s="22" t="s">
        <v>392</v>
      </c>
      <c r="C91" s="23"/>
      <c r="D91" s="776" t="s">
        <v>393</v>
      </c>
      <c r="E91" s="776"/>
      <c r="F91" s="22" t="s">
        <v>392</v>
      </c>
      <c r="G91" s="23"/>
      <c r="H91" s="98"/>
      <c r="I91" s="98"/>
      <c r="J91" s="99"/>
      <c r="K91" s="99"/>
      <c r="L91" s="99"/>
      <c r="M91" s="31" t="s">
        <v>983</v>
      </c>
      <c r="N91" s="29" t="s">
        <v>1358</v>
      </c>
      <c r="O91" s="31" t="s">
        <v>378</v>
      </c>
    </row>
    <row r="92" spans="1:15" s="28" customFormat="1" ht="21" customHeight="1">
      <c r="A92" s="14"/>
      <c r="B92" s="9" t="s">
        <v>2381</v>
      </c>
      <c r="C92" s="10"/>
      <c r="D92" s="11"/>
      <c r="E92" s="11"/>
      <c r="F92" s="9" t="s">
        <v>2381</v>
      </c>
      <c r="G92" s="10"/>
      <c r="H92" s="74"/>
      <c r="I92" s="74"/>
      <c r="J92" s="73"/>
      <c r="K92" s="73"/>
      <c r="L92" s="73"/>
      <c r="M92" s="14"/>
      <c r="N92" s="34"/>
      <c r="O92" s="14"/>
    </row>
    <row r="93" spans="1:15" s="28" customFormat="1" ht="21" customHeight="1">
      <c r="A93" s="8">
        <v>7</v>
      </c>
      <c r="B93" s="782" t="s">
        <v>1345</v>
      </c>
      <c r="C93" s="783"/>
      <c r="D93" s="746" t="s">
        <v>2382</v>
      </c>
      <c r="E93" s="747"/>
      <c r="F93" s="782" t="s">
        <v>1339</v>
      </c>
      <c r="G93" s="783"/>
      <c r="H93" s="69">
        <v>0</v>
      </c>
      <c r="I93" s="69">
        <v>30610000</v>
      </c>
      <c r="J93" s="69">
        <v>30610000</v>
      </c>
      <c r="K93" s="69">
        <v>30610000</v>
      </c>
      <c r="L93" s="69">
        <v>30610000</v>
      </c>
      <c r="M93" s="59" t="s">
        <v>2385</v>
      </c>
      <c r="N93" s="39" t="s">
        <v>1359</v>
      </c>
      <c r="O93" s="8" t="s">
        <v>1343</v>
      </c>
    </row>
    <row r="94" spans="1:15" s="28" customFormat="1" ht="21" customHeight="1">
      <c r="A94" s="31"/>
      <c r="B94" s="771" t="s">
        <v>1346</v>
      </c>
      <c r="C94" s="772"/>
      <c r="D94" s="771" t="s">
        <v>2383</v>
      </c>
      <c r="E94" s="772"/>
      <c r="F94" s="771" t="s">
        <v>1340</v>
      </c>
      <c r="G94" s="772"/>
      <c r="H94" s="285"/>
      <c r="I94" s="285"/>
      <c r="J94" s="285"/>
      <c r="K94" s="285"/>
      <c r="L94" s="32"/>
      <c r="M94" s="185" t="s">
        <v>2386</v>
      </c>
      <c r="N94" s="185" t="s">
        <v>1360</v>
      </c>
      <c r="O94" s="31" t="s">
        <v>1344</v>
      </c>
    </row>
    <row r="95" spans="1:15" s="28" customFormat="1" ht="21" customHeight="1">
      <c r="A95" s="31"/>
      <c r="B95" s="24"/>
      <c r="C95" s="26"/>
      <c r="D95" s="771" t="s">
        <v>2384</v>
      </c>
      <c r="E95" s="772"/>
      <c r="F95" s="24"/>
      <c r="G95" s="26"/>
      <c r="H95" s="285"/>
      <c r="I95" s="285"/>
      <c r="J95" s="285"/>
      <c r="K95" s="285"/>
      <c r="L95" s="32"/>
      <c r="M95" s="42" t="s">
        <v>2387</v>
      </c>
      <c r="N95" s="29" t="s">
        <v>1361</v>
      </c>
      <c r="O95" s="45"/>
    </row>
    <row r="96" spans="1:15" s="28" customFormat="1" ht="21" customHeight="1">
      <c r="A96" s="31"/>
      <c r="B96" s="24"/>
      <c r="C96" s="26"/>
      <c r="D96" s="771" t="s">
        <v>1341</v>
      </c>
      <c r="E96" s="772"/>
      <c r="F96" s="24"/>
      <c r="G96" s="26"/>
      <c r="H96" s="285"/>
      <c r="I96" s="285"/>
      <c r="J96" s="285"/>
      <c r="K96" s="285"/>
      <c r="L96" s="32"/>
      <c r="M96" s="37"/>
      <c r="N96" s="29"/>
      <c r="O96" s="45"/>
    </row>
    <row r="97" spans="1:15" ht="21" customHeight="1">
      <c r="A97" s="31"/>
      <c r="B97" s="24"/>
      <c r="C97" s="26"/>
      <c r="D97" s="771" t="s">
        <v>1342</v>
      </c>
      <c r="E97" s="772"/>
      <c r="F97" s="24"/>
      <c r="G97" s="26"/>
      <c r="H97" s="285"/>
      <c r="I97" s="285"/>
      <c r="J97" s="285"/>
      <c r="K97" s="285"/>
      <c r="L97" s="32"/>
      <c r="M97" s="37"/>
      <c r="N97" s="29"/>
      <c r="O97" s="45"/>
    </row>
    <row r="98" spans="1:15" ht="21" customHeight="1">
      <c r="A98" s="31"/>
      <c r="B98" s="24"/>
      <c r="C98" s="26"/>
      <c r="D98" s="774" t="s">
        <v>1347</v>
      </c>
      <c r="E98" s="775"/>
      <c r="F98" s="24"/>
      <c r="G98" s="26"/>
      <c r="H98" s="285"/>
      <c r="I98" s="285"/>
      <c r="J98" s="285"/>
      <c r="K98" s="285"/>
      <c r="L98" s="32"/>
      <c r="M98" s="37"/>
      <c r="N98" s="29"/>
      <c r="O98" s="45"/>
    </row>
    <row r="99" spans="1:15" ht="21" customHeight="1">
      <c r="A99" s="31"/>
      <c r="B99" s="24"/>
      <c r="C99" s="26"/>
      <c r="D99" s="771" t="s">
        <v>1348</v>
      </c>
      <c r="E99" s="772"/>
      <c r="F99" s="24"/>
      <c r="G99" s="26"/>
      <c r="H99" s="285"/>
      <c r="I99" s="285"/>
      <c r="J99" s="285"/>
      <c r="K99" s="285"/>
      <c r="L99" s="32"/>
      <c r="M99" s="37"/>
      <c r="N99" s="29"/>
      <c r="O99" s="45"/>
    </row>
    <row r="100" spans="1:15" ht="21" customHeight="1">
      <c r="A100" s="31"/>
      <c r="B100" s="24"/>
      <c r="C100" s="26"/>
      <c r="D100" s="771" t="s">
        <v>1349</v>
      </c>
      <c r="E100" s="772"/>
      <c r="F100" s="24"/>
      <c r="G100" s="26"/>
      <c r="H100" s="285"/>
      <c r="I100" s="285"/>
      <c r="J100" s="285"/>
      <c r="K100" s="285"/>
      <c r="L100" s="32"/>
      <c r="M100" s="37"/>
      <c r="N100" s="29"/>
      <c r="O100" s="45"/>
    </row>
    <row r="101" spans="1:15" ht="21" customHeight="1">
      <c r="A101" s="31"/>
      <c r="B101" s="24"/>
      <c r="C101" s="26"/>
      <c r="D101" s="771" t="s">
        <v>1350</v>
      </c>
      <c r="E101" s="772"/>
      <c r="F101" s="24"/>
      <c r="G101" s="26"/>
      <c r="H101" s="285"/>
      <c r="I101" s="285"/>
      <c r="J101" s="285"/>
      <c r="K101" s="285"/>
      <c r="L101" s="32"/>
      <c r="M101" s="37"/>
      <c r="N101" s="29"/>
      <c r="O101" s="45"/>
    </row>
    <row r="102" spans="1:15" ht="21" customHeight="1">
      <c r="A102" s="724" t="s">
        <v>2399</v>
      </c>
      <c r="B102" s="725"/>
      <c r="C102" s="725"/>
      <c r="D102" s="725"/>
      <c r="E102" s="725"/>
      <c r="F102" s="725"/>
      <c r="G102" s="726"/>
      <c r="H102" s="578">
        <v>0</v>
      </c>
      <c r="I102" s="169">
        <f>I65+I68+I71+I74+I86+I90+I93</f>
        <v>45110000</v>
      </c>
      <c r="J102" s="169">
        <f>J65+J68+J71+J74+J86+J90+J93</f>
        <v>45110000</v>
      </c>
      <c r="K102" s="169">
        <f>K65+K68+K71+K74+K86+K90+K93</f>
        <v>45110000</v>
      </c>
      <c r="L102" s="169">
        <f>L65+L68+L71+L74+L86+L90+L93</f>
        <v>45110000</v>
      </c>
      <c r="M102" s="101"/>
      <c r="N102" s="100"/>
      <c r="O102" s="101"/>
    </row>
    <row r="103" spans="1:15" ht="21" customHeight="1">
      <c r="A103" s="38"/>
      <c r="B103" s="145"/>
      <c r="C103" s="145"/>
      <c r="D103" s="146"/>
      <c r="E103" s="146"/>
      <c r="F103" s="144"/>
      <c r="G103" s="144"/>
      <c r="H103" s="206"/>
      <c r="I103" s="206"/>
      <c r="J103" s="206"/>
      <c r="K103" s="206"/>
      <c r="L103" s="206"/>
      <c r="M103" s="144"/>
      <c r="N103" s="144"/>
      <c r="O103" s="144"/>
    </row>
    <row r="156" spans="1:14" ht="21" customHeight="1">
      <c r="A156" s="28"/>
      <c r="B156" s="28"/>
      <c r="C156" s="28"/>
      <c r="D156" s="28"/>
      <c r="E156" s="28"/>
      <c r="F156" s="28"/>
      <c r="G156" s="28"/>
      <c r="H156" s="49"/>
      <c r="I156" s="49"/>
      <c r="J156" s="49"/>
      <c r="K156" s="49"/>
      <c r="L156" s="49"/>
      <c r="M156" s="37"/>
      <c r="N156" s="37"/>
    </row>
    <row r="177" spans="1:14" ht="21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37"/>
      <c r="N177" s="28"/>
    </row>
    <row r="178" spans="1:14" ht="21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37"/>
      <c r="N178" s="28"/>
    </row>
    <row r="179" spans="1:14" ht="21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37"/>
      <c r="N179" s="28"/>
    </row>
    <row r="180" spans="1:14" ht="21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37"/>
      <c r="N180" s="28"/>
    </row>
    <row r="181" spans="1:14" ht="21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37"/>
      <c r="N181" s="28"/>
    </row>
    <row r="182" spans="1:14" ht="21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37"/>
      <c r="N182" s="28"/>
    </row>
    <row r="183" spans="1:14" ht="21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37"/>
      <c r="N183" s="28"/>
    </row>
    <row r="439" spans="1:14" ht="21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37"/>
      <c r="N439" s="28"/>
    </row>
    <row r="440" spans="1:14" ht="21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37"/>
      <c r="N440" s="28"/>
    </row>
    <row r="441" spans="1:14" ht="21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37"/>
      <c r="N441" s="28"/>
    </row>
    <row r="445" spans="1:14" ht="21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37"/>
      <c r="N445" s="28"/>
    </row>
    <row r="446" spans="1:14" ht="21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37"/>
      <c r="N446" s="28"/>
    </row>
    <row r="447" spans="13:15" s="28" customFormat="1" ht="21" customHeight="1">
      <c r="M447" s="37"/>
      <c r="O447" s="2"/>
    </row>
    <row r="448" spans="1:14" s="28" customFormat="1" ht="21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84"/>
      <c r="N448" s="2"/>
    </row>
    <row r="449" spans="1:14" s="28" customFormat="1" ht="21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84"/>
      <c r="N449" s="2"/>
    </row>
    <row r="450" ht="21" customHeight="1">
      <c r="O450" s="28"/>
    </row>
  </sheetData>
  <sheetProtection/>
  <mergeCells count="89">
    <mergeCell ref="A102:G102"/>
    <mergeCell ref="A44:G44"/>
    <mergeCell ref="H83:L83"/>
    <mergeCell ref="N54:O54"/>
    <mergeCell ref="N80:O80"/>
    <mergeCell ref="D18:E18"/>
    <mergeCell ref="B36:C36"/>
    <mergeCell ref="F93:G93"/>
    <mergeCell ref="B93:C93"/>
    <mergeCell ref="D93:E93"/>
    <mergeCell ref="N2:O2"/>
    <mergeCell ref="B31:C31"/>
    <mergeCell ref="D31:E31"/>
    <mergeCell ref="F31:G31"/>
    <mergeCell ref="H31:L31"/>
    <mergeCell ref="F32:G32"/>
    <mergeCell ref="A27:O27"/>
    <mergeCell ref="N28:O28"/>
    <mergeCell ref="F21:G21"/>
    <mergeCell ref="B15:C15"/>
    <mergeCell ref="B20:C20"/>
    <mergeCell ref="D101:E101"/>
    <mergeCell ref="D95:E95"/>
    <mergeCell ref="D96:E96"/>
    <mergeCell ref="D97:E97"/>
    <mergeCell ref="D98:E98"/>
    <mergeCell ref="D99:E99"/>
    <mergeCell ref="D100:E100"/>
    <mergeCell ref="D91:E91"/>
    <mergeCell ref="B88:C88"/>
    <mergeCell ref="F15:G15"/>
    <mergeCell ref="B94:C94"/>
    <mergeCell ref="D94:E94"/>
    <mergeCell ref="F94:G94"/>
    <mergeCell ref="B19:C19"/>
    <mergeCell ref="D19:E19"/>
    <mergeCell ref="F19:G19"/>
    <mergeCell ref="D65:E65"/>
    <mergeCell ref="F20:G20"/>
    <mergeCell ref="A56:O56"/>
    <mergeCell ref="A1:O1"/>
    <mergeCell ref="A4:O4"/>
    <mergeCell ref="A6:O6"/>
    <mergeCell ref="B11:C11"/>
    <mergeCell ref="A5:O5"/>
    <mergeCell ref="F16:G16"/>
    <mergeCell ref="A3:O3"/>
    <mergeCell ref="F12:G12"/>
    <mergeCell ref="H11:L11"/>
    <mergeCell ref="D15:E15"/>
    <mergeCell ref="D23:E23"/>
    <mergeCell ref="D22:E22"/>
    <mergeCell ref="F40:G40"/>
    <mergeCell ref="A53:O53"/>
    <mergeCell ref="B62:C62"/>
    <mergeCell ref="D62:E62"/>
    <mergeCell ref="F62:G62"/>
    <mergeCell ref="B34:C34"/>
    <mergeCell ref="D34:E34"/>
    <mergeCell ref="D14:E14"/>
    <mergeCell ref="F63:G63"/>
    <mergeCell ref="H62:L62"/>
    <mergeCell ref="D90:E90"/>
    <mergeCell ref="D83:E83"/>
    <mergeCell ref="F83:G83"/>
    <mergeCell ref="F17:G17"/>
    <mergeCell ref="D71:E71"/>
    <mergeCell ref="A57:O57"/>
    <mergeCell ref="F84:G84"/>
    <mergeCell ref="B18:C18"/>
    <mergeCell ref="P5:AC5"/>
    <mergeCell ref="D35:E35"/>
    <mergeCell ref="F37:G37"/>
    <mergeCell ref="F34:G34"/>
    <mergeCell ref="D11:E11"/>
    <mergeCell ref="F11:G11"/>
    <mergeCell ref="D21:E21"/>
    <mergeCell ref="F36:G36"/>
    <mergeCell ref="F18:G18"/>
    <mergeCell ref="A79:O79"/>
    <mergeCell ref="B65:C65"/>
    <mergeCell ref="A55:O55"/>
    <mergeCell ref="B89:C89"/>
    <mergeCell ref="D74:E74"/>
    <mergeCell ref="D86:E86"/>
    <mergeCell ref="D68:E68"/>
    <mergeCell ref="B66:C66"/>
    <mergeCell ref="B83:C83"/>
    <mergeCell ref="F88:G88"/>
  </mergeCells>
  <printOptions/>
  <pageMargins left="0.2755905511811024" right="0.17" top="0.5118110236220472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3"/>
  <sheetViews>
    <sheetView tabSelected="1" view="pageBreakPreview" zoomScaleSheetLayoutView="100" zoomScalePageLayoutView="0" workbookViewId="0" topLeftCell="A300">
      <selection activeCell="O322" sqref="O322"/>
    </sheetView>
  </sheetViews>
  <sheetFormatPr defaultColWidth="10.28125" defaultRowHeight="12.75"/>
  <cols>
    <col min="1" max="1" width="3.421875" style="669" customWidth="1"/>
    <col min="2" max="2" width="17.421875" style="669" customWidth="1"/>
    <col min="3" max="3" width="13.140625" style="669" customWidth="1"/>
    <col min="4" max="4" width="14.421875" style="669" customWidth="1"/>
    <col min="5" max="5" width="32.8515625" style="669" customWidth="1"/>
    <col min="6" max="6" width="8.00390625" style="669" customWidth="1"/>
    <col min="7" max="10" width="9.421875" style="669" customWidth="1"/>
    <col min="11" max="11" width="13.140625" style="669" customWidth="1"/>
    <col min="12" max="16384" width="10.28125" style="669" customWidth="1"/>
  </cols>
  <sheetData>
    <row r="1" spans="1:11" ht="21" customHeight="1">
      <c r="A1" s="706" t="s">
        <v>2290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</row>
    <row r="2" spans="1:11" ht="21" customHeight="1">
      <c r="A2" s="784"/>
      <c r="B2" s="784"/>
      <c r="C2" s="784"/>
      <c r="D2" s="784"/>
      <c r="E2" s="784"/>
      <c r="F2" s="784"/>
      <c r="G2" s="784"/>
      <c r="H2" s="784"/>
      <c r="I2" s="784"/>
      <c r="J2" s="784"/>
      <c r="K2" s="447" t="s">
        <v>1078</v>
      </c>
    </row>
    <row r="3" spans="1:11" ht="21" customHeight="1">
      <c r="A3" s="785" t="s">
        <v>824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</row>
    <row r="4" spans="1:11" ht="21" customHeight="1">
      <c r="A4" s="785" t="s">
        <v>1079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</row>
    <row r="5" spans="1:11" ht="21" customHeight="1">
      <c r="A5" s="786" t="s">
        <v>36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</row>
    <row r="6" spans="1:11" ht="21" customHeight="1">
      <c r="A6" s="787"/>
      <c r="B6" s="787"/>
      <c r="C6" s="787"/>
      <c r="D6" s="787"/>
      <c r="E6" s="787"/>
      <c r="F6" s="787"/>
      <c r="G6" s="787"/>
      <c r="H6" s="787"/>
      <c r="I6" s="787"/>
      <c r="J6" s="787"/>
      <c r="K6" s="787"/>
    </row>
    <row r="7" spans="1:11" ht="21" customHeight="1">
      <c r="A7" s="788" t="s">
        <v>168</v>
      </c>
      <c r="B7" s="789" t="s">
        <v>825</v>
      </c>
      <c r="C7" s="788" t="s">
        <v>826</v>
      </c>
      <c r="D7" s="788" t="s">
        <v>827</v>
      </c>
      <c r="E7" s="790" t="s">
        <v>39</v>
      </c>
      <c r="F7" s="791" t="s">
        <v>818</v>
      </c>
      <c r="G7" s="792"/>
      <c r="H7" s="792"/>
      <c r="I7" s="792"/>
      <c r="J7" s="793"/>
      <c r="K7" s="794" t="s">
        <v>54</v>
      </c>
    </row>
    <row r="8" spans="1:11" ht="21" customHeight="1">
      <c r="A8" s="788"/>
      <c r="B8" s="789"/>
      <c r="C8" s="788"/>
      <c r="D8" s="788"/>
      <c r="E8" s="795" t="s">
        <v>860</v>
      </c>
      <c r="F8" s="794">
        <v>2561</v>
      </c>
      <c r="G8" s="794">
        <v>2562</v>
      </c>
      <c r="H8" s="794">
        <v>2563</v>
      </c>
      <c r="I8" s="794">
        <v>2564</v>
      </c>
      <c r="J8" s="794">
        <v>2565</v>
      </c>
      <c r="K8" s="796" t="s">
        <v>857</v>
      </c>
    </row>
    <row r="9" spans="1:11" ht="21" customHeight="1">
      <c r="A9" s="788"/>
      <c r="B9" s="789"/>
      <c r="C9" s="788"/>
      <c r="D9" s="788"/>
      <c r="E9" s="797"/>
      <c r="F9" s="798" t="s">
        <v>464</v>
      </c>
      <c r="G9" s="798" t="s">
        <v>464</v>
      </c>
      <c r="H9" s="798" t="s">
        <v>464</v>
      </c>
      <c r="I9" s="798" t="s">
        <v>464</v>
      </c>
      <c r="J9" s="798" t="s">
        <v>464</v>
      </c>
      <c r="K9" s="798"/>
    </row>
    <row r="10" spans="1:11" ht="21" customHeight="1">
      <c r="A10" s="608">
        <v>1</v>
      </c>
      <c r="B10" s="601" t="s">
        <v>828</v>
      </c>
      <c r="C10" s="602" t="s">
        <v>1046</v>
      </c>
      <c r="D10" s="602" t="s">
        <v>833</v>
      </c>
      <c r="E10" s="651" t="s">
        <v>1095</v>
      </c>
      <c r="F10" s="652" t="s">
        <v>848</v>
      </c>
      <c r="G10" s="607">
        <v>52000</v>
      </c>
      <c r="H10" s="607">
        <v>52000</v>
      </c>
      <c r="I10" s="652" t="s">
        <v>848</v>
      </c>
      <c r="J10" s="652" t="s">
        <v>848</v>
      </c>
      <c r="K10" s="608" t="s">
        <v>53</v>
      </c>
    </row>
    <row r="11" spans="1:11" ht="21" customHeight="1">
      <c r="A11" s="615"/>
      <c r="B11" s="609"/>
      <c r="C11" s="610" t="s">
        <v>1048</v>
      </c>
      <c r="D11" s="610"/>
      <c r="E11" s="611" t="s">
        <v>1107</v>
      </c>
      <c r="F11" s="612"/>
      <c r="G11" s="613"/>
      <c r="H11" s="614"/>
      <c r="I11" s="613"/>
      <c r="J11" s="613"/>
      <c r="K11" s="615"/>
    </row>
    <row r="12" spans="1:11" ht="21" customHeight="1">
      <c r="A12" s="615"/>
      <c r="B12" s="609"/>
      <c r="C12" s="610"/>
      <c r="D12" s="610"/>
      <c r="E12" s="611" t="s">
        <v>1096</v>
      </c>
      <c r="F12" s="612"/>
      <c r="G12" s="613"/>
      <c r="H12" s="614"/>
      <c r="I12" s="613"/>
      <c r="J12" s="613"/>
      <c r="K12" s="615"/>
    </row>
    <row r="13" spans="1:11" ht="21" customHeight="1">
      <c r="A13" s="615"/>
      <c r="B13" s="609"/>
      <c r="C13" s="610"/>
      <c r="D13" s="610"/>
      <c r="E13" s="611" t="s">
        <v>1097</v>
      </c>
      <c r="F13" s="612"/>
      <c r="G13" s="613"/>
      <c r="H13" s="614"/>
      <c r="I13" s="613"/>
      <c r="J13" s="613"/>
      <c r="K13" s="615"/>
    </row>
    <row r="14" spans="1:11" ht="21" customHeight="1">
      <c r="A14" s="626"/>
      <c r="B14" s="619"/>
      <c r="C14" s="620"/>
      <c r="D14" s="620"/>
      <c r="E14" s="665" t="s">
        <v>1124</v>
      </c>
      <c r="F14" s="666"/>
      <c r="G14" s="667"/>
      <c r="H14" s="668"/>
      <c r="I14" s="667"/>
      <c r="J14" s="667"/>
      <c r="K14" s="626"/>
    </row>
    <row r="15" spans="1:11" ht="21" customHeight="1">
      <c r="A15" s="615">
        <v>2</v>
      </c>
      <c r="B15" s="609" t="s">
        <v>828</v>
      </c>
      <c r="C15" s="610" t="s">
        <v>1046</v>
      </c>
      <c r="D15" s="610" t="s">
        <v>833</v>
      </c>
      <c r="E15" s="618" t="s">
        <v>1108</v>
      </c>
      <c r="F15" s="799" t="s">
        <v>848</v>
      </c>
      <c r="G15" s="613">
        <v>5000</v>
      </c>
      <c r="H15" s="613">
        <v>5000</v>
      </c>
      <c r="I15" s="799" t="s">
        <v>848</v>
      </c>
      <c r="J15" s="799" t="s">
        <v>848</v>
      </c>
      <c r="K15" s="615" t="s">
        <v>53</v>
      </c>
    </row>
    <row r="16" spans="1:11" ht="21" customHeight="1">
      <c r="A16" s="615"/>
      <c r="B16" s="609"/>
      <c r="C16" s="610" t="s">
        <v>1048</v>
      </c>
      <c r="D16" s="610"/>
      <c r="E16" s="618" t="s">
        <v>1110</v>
      </c>
      <c r="F16" s="612"/>
      <c r="G16" s="613"/>
      <c r="H16" s="614"/>
      <c r="I16" s="613"/>
      <c r="J16" s="613"/>
      <c r="K16" s="615"/>
    </row>
    <row r="17" spans="1:11" ht="21" customHeight="1">
      <c r="A17" s="615"/>
      <c r="B17" s="609"/>
      <c r="C17" s="610"/>
      <c r="D17" s="610"/>
      <c r="E17" s="800" t="s">
        <v>1123</v>
      </c>
      <c r="F17" s="612"/>
      <c r="G17" s="613"/>
      <c r="H17" s="614"/>
      <c r="I17" s="613"/>
      <c r="J17" s="613"/>
      <c r="K17" s="615"/>
    </row>
    <row r="18" spans="1:11" ht="21" customHeight="1">
      <c r="A18" s="608">
        <v>3</v>
      </c>
      <c r="B18" s="601" t="s">
        <v>828</v>
      </c>
      <c r="C18" s="602" t="s">
        <v>1046</v>
      </c>
      <c r="D18" s="602" t="s">
        <v>833</v>
      </c>
      <c r="E18" s="801" t="s">
        <v>1098</v>
      </c>
      <c r="F18" s="802" t="s">
        <v>848</v>
      </c>
      <c r="G18" s="607">
        <v>54000</v>
      </c>
      <c r="H18" s="599">
        <v>54000</v>
      </c>
      <c r="I18" s="652" t="s">
        <v>848</v>
      </c>
      <c r="J18" s="803" t="s">
        <v>848</v>
      </c>
      <c r="K18" s="608" t="s">
        <v>53</v>
      </c>
    </row>
    <row r="19" spans="1:11" ht="21" customHeight="1">
      <c r="A19" s="615"/>
      <c r="B19" s="609"/>
      <c r="C19" s="610" t="s">
        <v>1048</v>
      </c>
      <c r="D19" s="610"/>
      <c r="E19" s="800" t="s">
        <v>1099</v>
      </c>
      <c r="F19" s="612"/>
      <c r="G19" s="613"/>
      <c r="H19" s="614"/>
      <c r="I19" s="613"/>
      <c r="J19" s="614"/>
      <c r="K19" s="615"/>
    </row>
    <row r="20" spans="1:11" ht="21" customHeight="1">
      <c r="A20" s="615"/>
      <c r="B20" s="609"/>
      <c r="C20" s="610"/>
      <c r="D20" s="610"/>
      <c r="E20" s="800" t="s">
        <v>1100</v>
      </c>
      <c r="F20" s="612"/>
      <c r="G20" s="616"/>
      <c r="H20" s="663"/>
      <c r="I20" s="616"/>
      <c r="J20" s="663"/>
      <c r="K20" s="616"/>
    </row>
    <row r="21" spans="1:11" ht="21" customHeight="1">
      <c r="A21" s="615"/>
      <c r="B21" s="609"/>
      <c r="C21" s="610"/>
      <c r="D21" s="610"/>
      <c r="E21" s="800" t="s">
        <v>1101</v>
      </c>
      <c r="F21" s="612"/>
      <c r="G21" s="613"/>
      <c r="H21" s="614"/>
      <c r="I21" s="613"/>
      <c r="J21" s="614"/>
      <c r="K21" s="615"/>
    </row>
    <row r="22" spans="1:11" ht="21" customHeight="1">
      <c r="A22" s="615"/>
      <c r="B22" s="609"/>
      <c r="C22" s="610"/>
      <c r="D22" s="610"/>
      <c r="E22" s="800" t="s">
        <v>1123</v>
      </c>
      <c r="F22" s="612"/>
      <c r="G22" s="613"/>
      <c r="H22" s="614"/>
      <c r="I22" s="613"/>
      <c r="J22" s="614"/>
      <c r="K22" s="626"/>
    </row>
    <row r="23" spans="1:11" s="660" customFormat="1" ht="21" customHeight="1">
      <c r="A23" s="804"/>
      <c r="B23" s="804"/>
      <c r="C23" s="804"/>
      <c r="D23" s="804"/>
      <c r="E23" s="805"/>
      <c r="F23" s="805"/>
      <c r="G23" s="805"/>
      <c r="H23" s="805"/>
      <c r="I23" s="805"/>
      <c r="J23" s="805"/>
      <c r="K23" s="805"/>
    </row>
    <row r="24" spans="1:11" s="663" customFormat="1" ht="21" customHeight="1">
      <c r="A24" s="706" t="s">
        <v>2291</v>
      </c>
      <c r="B24" s="706"/>
      <c r="C24" s="706"/>
      <c r="D24" s="706"/>
      <c r="E24" s="706"/>
      <c r="F24" s="706"/>
      <c r="G24" s="706"/>
      <c r="H24" s="706"/>
      <c r="I24" s="706"/>
      <c r="J24" s="706"/>
      <c r="K24" s="706"/>
    </row>
    <row r="25" spans="1:11" s="663" customFormat="1" ht="21" customHeight="1">
      <c r="A25" s="784"/>
      <c r="B25" s="784"/>
      <c r="C25" s="784"/>
      <c r="D25" s="784"/>
      <c r="E25" s="784"/>
      <c r="F25" s="784"/>
      <c r="G25" s="784"/>
      <c r="H25" s="784"/>
      <c r="I25" s="784"/>
      <c r="J25" s="784"/>
      <c r="K25" s="447" t="s">
        <v>1078</v>
      </c>
    </row>
    <row r="26" spans="1:11" s="663" customFormat="1" ht="21" customHeight="1">
      <c r="A26" s="806"/>
      <c r="B26" s="806"/>
      <c r="C26" s="806"/>
      <c r="D26" s="806"/>
      <c r="E26" s="806"/>
      <c r="F26" s="806"/>
      <c r="G26" s="806"/>
      <c r="H26" s="806"/>
      <c r="I26" s="806"/>
      <c r="J26" s="806"/>
      <c r="K26" s="806"/>
    </row>
    <row r="27" spans="1:11" s="807" customFormat="1" ht="21" customHeight="1">
      <c r="A27" s="788" t="s">
        <v>168</v>
      </c>
      <c r="B27" s="789" t="s">
        <v>825</v>
      </c>
      <c r="C27" s="788" t="s">
        <v>826</v>
      </c>
      <c r="D27" s="788" t="s">
        <v>827</v>
      </c>
      <c r="E27" s="790" t="s">
        <v>39</v>
      </c>
      <c r="F27" s="791" t="s">
        <v>818</v>
      </c>
      <c r="G27" s="792"/>
      <c r="H27" s="792"/>
      <c r="I27" s="792"/>
      <c r="J27" s="793"/>
      <c r="K27" s="794" t="s">
        <v>54</v>
      </c>
    </row>
    <row r="28" spans="1:11" s="807" customFormat="1" ht="21" customHeight="1">
      <c r="A28" s="788"/>
      <c r="B28" s="789"/>
      <c r="C28" s="788"/>
      <c r="D28" s="788"/>
      <c r="E28" s="795" t="s">
        <v>860</v>
      </c>
      <c r="F28" s="794">
        <v>2561</v>
      </c>
      <c r="G28" s="794">
        <v>2562</v>
      </c>
      <c r="H28" s="794">
        <v>2563</v>
      </c>
      <c r="I28" s="794">
        <v>2564</v>
      </c>
      <c r="J28" s="794">
        <v>2565</v>
      </c>
      <c r="K28" s="796" t="s">
        <v>857</v>
      </c>
    </row>
    <row r="29" spans="1:11" s="807" customFormat="1" ht="21" customHeight="1">
      <c r="A29" s="788"/>
      <c r="B29" s="789"/>
      <c r="C29" s="788"/>
      <c r="D29" s="788"/>
      <c r="E29" s="797"/>
      <c r="F29" s="798" t="s">
        <v>464</v>
      </c>
      <c r="G29" s="798" t="s">
        <v>464</v>
      </c>
      <c r="H29" s="798" t="s">
        <v>464</v>
      </c>
      <c r="I29" s="798" t="s">
        <v>464</v>
      </c>
      <c r="J29" s="798" t="s">
        <v>464</v>
      </c>
      <c r="K29" s="798"/>
    </row>
    <row r="30" spans="1:11" s="663" customFormat="1" ht="21" customHeight="1">
      <c r="A30" s="615">
        <v>4</v>
      </c>
      <c r="B30" s="609" t="s">
        <v>828</v>
      </c>
      <c r="C30" s="610" t="s">
        <v>1046</v>
      </c>
      <c r="D30" s="610" t="s">
        <v>833</v>
      </c>
      <c r="E30" s="800" t="s">
        <v>1102</v>
      </c>
      <c r="F30" s="799" t="s">
        <v>848</v>
      </c>
      <c r="G30" s="613">
        <f>9700*3</f>
        <v>29100</v>
      </c>
      <c r="H30" s="613">
        <v>9700</v>
      </c>
      <c r="I30" s="799" t="s">
        <v>848</v>
      </c>
      <c r="J30" s="799" t="s">
        <v>848</v>
      </c>
      <c r="K30" s="615" t="s">
        <v>53</v>
      </c>
    </row>
    <row r="31" spans="1:11" s="663" customFormat="1" ht="21" customHeight="1">
      <c r="A31" s="615"/>
      <c r="B31" s="609"/>
      <c r="C31" s="610" t="s">
        <v>1048</v>
      </c>
      <c r="D31" s="610"/>
      <c r="E31" s="800" t="s">
        <v>2331</v>
      </c>
      <c r="F31" s="612"/>
      <c r="G31" s="613"/>
      <c r="H31" s="614"/>
      <c r="I31" s="613"/>
      <c r="J31" s="613"/>
      <c r="K31" s="615"/>
    </row>
    <row r="32" spans="1:11" s="663" customFormat="1" ht="21" customHeight="1">
      <c r="A32" s="615"/>
      <c r="B32" s="609"/>
      <c r="C32" s="610"/>
      <c r="D32" s="610"/>
      <c r="E32" s="800" t="s">
        <v>1119</v>
      </c>
      <c r="F32" s="612"/>
      <c r="G32" s="613"/>
      <c r="H32" s="614"/>
      <c r="I32" s="613"/>
      <c r="J32" s="613"/>
      <c r="K32" s="615"/>
    </row>
    <row r="33" spans="1:11" s="663" customFormat="1" ht="21" customHeight="1">
      <c r="A33" s="615"/>
      <c r="B33" s="609"/>
      <c r="C33" s="610"/>
      <c r="D33" s="610"/>
      <c r="E33" s="800" t="s">
        <v>1109</v>
      </c>
      <c r="F33" s="612"/>
      <c r="G33" s="613"/>
      <c r="H33" s="614"/>
      <c r="I33" s="613"/>
      <c r="J33" s="613"/>
      <c r="K33" s="615"/>
    </row>
    <row r="34" spans="1:11" s="663" customFormat="1" ht="21" customHeight="1">
      <c r="A34" s="626"/>
      <c r="B34" s="619"/>
      <c r="C34" s="620"/>
      <c r="D34" s="620"/>
      <c r="E34" s="665" t="s">
        <v>1103</v>
      </c>
      <c r="F34" s="666"/>
      <c r="G34" s="667"/>
      <c r="H34" s="668"/>
      <c r="I34" s="667"/>
      <c r="J34" s="667"/>
      <c r="K34" s="626"/>
    </row>
    <row r="35" spans="1:11" s="663" customFormat="1" ht="21" customHeight="1">
      <c r="A35" s="608">
        <v>5</v>
      </c>
      <c r="B35" s="659" t="s">
        <v>828</v>
      </c>
      <c r="C35" s="602" t="s">
        <v>1046</v>
      </c>
      <c r="D35" s="602" t="s">
        <v>833</v>
      </c>
      <c r="E35" s="808" t="s">
        <v>1111</v>
      </c>
      <c r="F35" s="607" t="s">
        <v>848</v>
      </c>
      <c r="G35" s="809">
        <v>144000</v>
      </c>
      <c r="H35" s="809">
        <v>144000</v>
      </c>
      <c r="I35" s="607" t="s">
        <v>848</v>
      </c>
      <c r="J35" s="607" t="s">
        <v>848</v>
      </c>
      <c r="K35" s="608" t="s">
        <v>53</v>
      </c>
    </row>
    <row r="36" spans="1:11" s="663" customFormat="1" ht="21" customHeight="1">
      <c r="A36" s="615"/>
      <c r="B36" s="609"/>
      <c r="C36" s="610" t="s">
        <v>1048</v>
      </c>
      <c r="D36" s="610"/>
      <c r="E36" s="616" t="s">
        <v>1112</v>
      </c>
      <c r="F36" s="613"/>
      <c r="G36" s="613"/>
      <c r="H36" s="613"/>
      <c r="I36" s="613"/>
      <c r="J36" s="613"/>
      <c r="K36" s="615"/>
    </row>
    <row r="37" spans="1:11" s="663" customFormat="1" ht="21" customHeight="1">
      <c r="A37" s="615"/>
      <c r="B37" s="662"/>
      <c r="C37" s="610"/>
      <c r="D37" s="610"/>
      <c r="E37" s="616" t="s">
        <v>1113</v>
      </c>
      <c r="F37" s="613"/>
      <c r="G37" s="613"/>
      <c r="H37" s="613"/>
      <c r="I37" s="613"/>
      <c r="J37" s="613"/>
      <c r="K37" s="615"/>
    </row>
    <row r="38" spans="1:11" s="663" customFormat="1" ht="21" customHeight="1">
      <c r="A38" s="615"/>
      <c r="B38" s="662"/>
      <c r="C38" s="610"/>
      <c r="D38" s="610"/>
      <c r="E38" s="616" t="s">
        <v>1125</v>
      </c>
      <c r="F38" s="810"/>
      <c r="G38" s="810"/>
      <c r="H38" s="810"/>
      <c r="I38" s="810"/>
      <c r="J38" s="810"/>
      <c r="K38" s="662"/>
    </row>
    <row r="39" spans="1:11" s="663" customFormat="1" ht="21" customHeight="1">
      <c r="A39" s="615"/>
      <c r="B39" s="662"/>
      <c r="C39" s="610"/>
      <c r="D39" s="610"/>
      <c r="E39" s="618" t="s">
        <v>1126</v>
      </c>
      <c r="F39" s="810"/>
      <c r="G39" s="810"/>
      <c r="H39" s="810"/>
      <c r="I39" s="810"/>
      <c r="J39" s="810"/>
      <c r="K39" s="662"/>
    </row>
    <row r="40" spans="1:11" s="663" customFormat="1" ht="21" customHeight="1">
      <c r="A40" s="626"/>
      <c r="B40" s="664"/>
      <c r="C40" s="620"/>
      <c r="D40" s="620"/>
      <c r="E40" s="621" t="s">
        <v>1127</v>
      </c>
      <c r="F40" s="667"/>
      <c r="G40" s="667"/>
      <c r="H40" s="667"/>
      <c r="I40" s="667"/>
      <c r="J40" s="667"/>
      <c r="K40" s="626"/>
    </row>
    <row r="41" spans="1:11" s="663" customFormat="1" ht="21" customHeight="1">
      <c r="A41" s="608">
        <v>6</v>
      </c>
      <c r="B41" s="659" t="s">
        <v>828</v>
      </c>
      <c r="C41" s="602" t="s">
        <v>1046</v>
      </c>
      <c r="D41" s="602" t="s">
        <v>833</v>
      </c>
      <c r="E41" s="808" t="s">
        <v>1114</v>
      </c>
      <c r="F41" s="607" t="s">
        <v>848</v>
      </c>
      <c r="G41" s="809">
        <v>2100</v>
      </c>
      <c r="H41" s="809">
        <v>2100</v>
      </c>
      <c r="I41" s="607" t="s">
        <v>848</v>
      </c>
      <c r="J41" s="607" t="s">
        <v>848</v>
      </c>
      <c r="K41" s="608" t="s">
        <v>53</v>
      </c>
    </row>
    <row r="42" spans="1:11" s="663" customFormat="1" ht="21" customHeight="1">
      <c r="A42" s="615"/>
      <c r="B42" s="609"/>
      <c r="C42" s="610" t="s">
        <v>1048</v>
      </c>
      <c r="D42" s="610"/>
      <c r="E42" s="618" t="s">
        <v>1115</v>
      </c>
      <c r="F42" s="612"/>
      <c r="G42" s="613"/>
      <c r="H42" s="614"/>
      <c r="I42" s="613"/>
      <c r="J42" s="613"/>
      <c r="K42" s="615"/>
    </row>
    <row r="43" spans="1:11" s="663" customFormat="1" ht="21" customHeight="1">
      <c r="A43" s="615"/>
      <c r="B43" s="609"/>
      <c r="C43" s="610"/>
      <c r="D43" s="610"/>
      <c r="E43" s="618" t="s">
        <v>1370</v>
      </c>
      <c r="F43" s="612"/>
      <c r="G43" s="613"/>
      <c r="H43" s="614"/>
      <c r="I43" s="613"/>
      <c r="J43" s="613"/>
      <c r="K43" s="615"/>
    </row>
    <row r="44" spans="1:11" s="663" customFormat="1" ht="21" customHeight="1">
      <c r="A44" s="615"/>
      <c r="B44" s="609"/>
      <c r="C44" s="610"/>
      <c r="D44" s="610"/>
      <c r="E44" s="616" t="s">
        <v>1369</v>
      </c>
      <c r="F44" s="612"/>
      <c r="G44" s="613"/>
      <c r="H44" s="614"/>
      <c r="I44" s="613"/>
      <c r="J44" s="613"/>
      <c r="K44" s="615"/>
    </row>
    <row r="45" spans="1:11" s="663" customFormat="1" ht="21" customHeight="1">
      <c r="A45" s="626"/>
      <c r="B45" s="619"/>
      <c r="C45" s="620"/>
      <c r="D45" s="620"/>
      <c r="E45" s="621" t="s">
        <v>1138</v>
      </c>
      <c r="F45" s="666"/>
      <c r="G45" s="667"/>
      <c r="H45" s="668"/>
      <c r="I45" s="667"/>
      <c r="J45" s="667"/>
      <c r="K45" s="626"/>
    </row>
    <row r="46" spans="1:11" s="663" customFormat="1" ht="21" customHeight="1">
      <c r="A46" s="811"/>
      <c r="B46" s="609"/>
      <c r="C46" s="654"/>
      <c r="D46" s="654"/>
      <c r="E46" s="812"/>
      <c r="F46" s="614"/>
      <c r="G46" s="614"/>
      <c r="H46" s="614"/>
      <c r="I46" s="614"/>
      <c r="J46" s="614"/>
      <c r="K46" s="811"/>
    </row>
    <row r="47" spans="1:11" s="663" customFormat="1" ht="21" customHeight="1">
      <c r="A47" s="706" t="s">
        <v>2292</v>
      </c>
      <c r="B47" s="706"/>
      <c r="C47" s="706"/>
      <c r="D47" s="706"/>
      <c r="E47" s="706"/>
      <c r="F47" s="706"/>
      <c r="G47" s="706"/>
      <c r="H47" s="706"/>
      <c r="I47" s="706"/>
      <c r="J47" s="706"/>
      <c r="K47" s="706"/>
    </row>
    <row r="48" spans="1:11" s="663" customFormat="1" ht="21" customHeight="1">
      <c r="A48" s="811"/>
      <c r="B48" s="609"/>
      <c r="C48" s="654"/>
      <c r="D48" s="654"/>
      <c r="E48" s="800"/>
      <c r="F48" s="614"/>
      <c r="G48" s="614"/>
      <c r="H48" s="614"/>
      <c r="I48" s="614"/>
      <c r="J48" s="614"/>
      <c r="K48" s="447" t="s">
        <v>1078</v>
      </c>
    </row>
    <row r="49" spans="1:11" s="663" customFormat="1" ht="21" customHeight="1">
      <c r="A49" s="811"/>
      <c r="B49" s="609"/>
      <c r="C49" s="654"/>
      <c r="D49" s="654"/>
      <c r="E49" s="800"/>
      <c r="F49" s="614"/>
      <c r="G49" s="614"/>
      <c r="H49" s="614"/>
      <c r="I49" s="614"/>
      <c r="J49" s="614"/>
      <c r="K49" s="811"/>
    </row>
    <row r="50" spans="1:11" s="663" customFormat="1" ht="21" customHeight="1">
      <c r="A50" s="813" t="s">
        <v>168</v>
      </c>
      <c r="B50" s="814" t="s">
        <v>825</v>
      </c>
      <c r="C50" s="813" t="s">
        <v>826</v>
      </c>
      <c r="D50" s="813" t="s">
        <v>827</v>
      </c>
      <c r="E50" s="815" t="s">
        <v>39</v>
      </c>
      <c r="F50" s="816" t="s">
        <v>818</v>
      </c>
      <c r="G50" s="817"/>
      <c r="H50" s="817"/>
      <c r="I50" s="817"/>
      <c r="J50" s="818"/>
      <c r="K50" s="602" t="s">
        <v>54</v>
      </c>
    </row>
    <row r="51" spans="1:11" s="663" customFormat="1" ht="21" customHeight="1">
      <c r="A51" s="813"/>
      <c r="B51" s="814"/>
      <c r="C51" s="813"/>
      <c r="D51" s="813"/>
      <c r="E51" s="819" t="s">
        <v>860</v>
      </c>
      <c r="F51" s="602">
        <v>2561</v>
      </c>
      <c r="G51" s="602">
        <v>2562</v>
      </c>
      <c r="H51" s="602">
        <v>2563</v>
      </c>
      <c r="I51" s="602">
        <v>2564</v>
      </c>
      <c r="J51" s="602">
        <v>2565</v>
      </c>
      <c r="K51" s="610" t="s">
        <v>857</v>
      </c>
    </row>
    <row r="52" spans="1:11" s="663" customFormat="1" ht="21" customHeight="1">
      <c r="A52" s="813"/>
      <c r="B52" s="814"/>
      <c r="C52" s="813"/>
      <c r="D52" s="813"/>
      <c r="E52" s="658"/>
      <c r="F52" s="620" t="s">
        <v>464</v>
      </c>
      <c r="G52" s="620" t="s">
        <v>464</v>
      </c>
      <c r="H52" s="620" t="s">
        <v>464</v>
      </c>
      <c r="I52" s="620" t="s">
        <v>464</v>
      </c>
      <c r="J52" s="620" t="s">
        <v>464</v>
      </c>
      <c r="K52" s="620"/>
    </row>
    <row r="53" spans="1:11" s="663" customFormat="1" ht="21" customHeight="1">
      <c r="A53" s="608">
        <v>7</v>
      </c>
      <c r="B53" s="600" t="s">
        <v>828</v>
      </c>
      <c r="C53" s="602" t="s">
        <v>1046</v>
      </c>
      <c r="D53" s="602" t="s">
        <v>833</v>
      </c>
      <c r="E53" s="820" t="s">
        <v>1163</v>
      </c>
      <c r="F53" s="607" t="s">
        <v>848</v>
      </c>
      <c r="G53" s="821">
        <v>30000</v>
      </c>
      <c r="H53" s="821">
        <v>30000</v>
      </c>
      <c r="I53" s="821">
        <v>30000</v>
      </c>
      <c r="J53" s="821"/>
      <c r="K53" s="608" t="s">
        <v>53</v>
      </c>
    </row>
    <row r="54" spans="1:11" s="663" customFormat="1" ht="21" customHeight="1">
      <c r="A54" s="626"/>
      <c r="B54" s="822"/>
      <c r="C54" s="620" t="s">
        <v>1048</v>
      </c>
      <c r="D54" s="620"/>
      <c r="E54" s="665" t="s">
        <v>1123</v>
      </c>
      <c r="F54" s="666"/>
      <c r="G54" s="667"/>
      <c r="H54" s="668"/>
      <c r="I54" s="667"/>
      <c r="J54" s="667"/>
      <c r="K54" s="626"/>
    </row>
    <row r="55" spans="1:11" s="663" customFormat="1" ht="21" customHeight="1">
      <c r="A55" s="608">
        <v>8</v>
      </c>
      <c r="B55" s="823" t="s">
        <v>1080</v>
      </c>
      <c r="C55" s="602" t="s">
        <v>1046</v>
      </c>
      <c r="D55" s="602" t="s">
        <v>833</v>
      </c>
      <c r="E55" s="824" t="s">
        <v>1082</v>
      </c>
      <c r="F55" s="607">
        <v>0</v>
      </c>
      <c r="G55" s="652">
        <v>10000</v>
      </c>
      <c r="H55" s="652" t="s">
        <v>848</v>
      </c>
      <c r="I55" s="652" t="s">
        <v>848</v>
      </c>
      <c r="J55" s="652" t="s">
        <v>848</v>
      </c>
      <c r="K55" s="608" t="s">
        <v>53</v>
      </c>
    </row>
    <row r="56" spans="1:11" s="663" customFormat="1" ht="21" customHeight="1">
      <c r="A56" s="615"/>
      <c r="B56" s="825"/>
      <c r="C56" s="610" t="s">
        <v>1048</v>
      </c>
      <c r="D56" s="610"/>
      <c r="E56" s="616" t="s">
        <v>1083</v>
      </c>
      <c r="F56" s="613"/>
      <c r="G56" s="613"/>
      <c r="H56" s="613"/>
      <c r="I56" s="613"/>
      <c r="J56" s="613"/>
      <c r="K56" s="615"/>
    </row>
    <row r="57" spans="1:11" s="663" customFormat="1" ht="21" customHeight="1">
      <c r="A57" s="615"/>
      <c r="B57" s="825"/>
      <c r="C57" s="610"/>
      <c r="D57" s="610"/>
      <c r="E57" s="616" t="s">
        <v>1084</v>
      </c>
      <c r="F57" s="613"/>
      <c r="G57" s="613"/>
      <c r="H57" s="613"/>
      <c r="I57" s="613"/>
      <c r="J57" s="613"/>
      <c r="K57" s="615"/>
    </row>
    <row r="58" spans="1:11" s="663" customFormat="1" ht="21" customHeight="1">
      <c r="A58" s="626"/>
      <c r="B58" s="826"/>
      <c r="C58" s="620"/>
      <c r="D58" s="620"/>
      <c r="E58" s="827" t="s">
        <v>1123</v>
      </c>
      <c r="F58" s="667"/>
      <c r="G58" s="667"/>
      <c r="H58" s="667"/>
      <c r="I58" s="667"/>
      <c r="J58" s="667"/>
      <c r="K58" s="626"/>
    </row>
    <row r="59" spans="1:11" s="663" customFormat="1" ht="21" customHeight="1">
      <c r="A59" s="608">
        <v>9</v>
      </c>
      <c r="B59" s="823" t="s">
        <v>1080</v>
      </c>
      <c r="C59" s="602" t="s">
        <v>1046</v>
      </c>
      <c r="D59" s="602" t="s">
        <v>833</v>
      </c>
      <c r="E59" s="808" t="s">
        <v>2302</v>
      </c>
      <c r="F59" s="655">
        <v>0</v>
      </c>
      <c r="G59" s="607">
        <v>0</v>
      </c>
      <c r="H59" s="599">
        <v>30000</v>
      </c>
      <c r="I59" s="607">
        <v>30000</v>
      </c>
      <c r="J59" s="607">
        <v>0</v>
      </c>
      <c r="K59" s="608"/>
    </row>
    <row r="60" spans="1:11" s="663" customFormat="1" ht="21" customHeight="1">
      <c r="A60" s="615"/>
      <c r="B60" s="825"/>
      <c r="C60" s="610" t="s">
        <v>1048</v>
      </c>
      <c r="D60" s="610"/>
      <c r="E60" s="618" t="s">
        <v>2303</v>
      </c>
      <c r="F60" s="612"/>
      <c r="G60" s="613"/>
      <c r="H60" s="614"/>
      <c r="I60" s="613"/>
      <c r="J60" s="613"/>
      <c r="K60" s="615"/>
    </row>
    <row r="61" spans="1:11" s="663" customFormat="1" ht="21" customHeight="1">
      <c r="A61" s="615"/>
      <c r="B61" s="825"/>
      <c r="C61" s="610"/>
      <c r="D61" s="610"/>
      <c r="E61" s="618" t="s">
        <v>2304</v>
      </c>
      <c r="F61" s="612"/>
      <c r="G61" s="613"/>
      <c r="H61" s="614"/>
      <c r="I61" s="613"/>
      <c r="J61" s="613"/>
      <c r="K61" s="615"/>
    </row>
    <row r="62" spans="1:11" s="663" customFormat="1" ht="21" customHeight="1">
      <c r="A62" s="615"/>
      <c r="B62" s="825"/>
      <c r="C62" s="610"/>
      <c r="D62" s="610"/>
      <c r="E62" s="618" t="s">
        <v>2310</v>
      </c>
      <c r="F62" s="612"/>
      <c r="G62" s="613"/>
      <c r="H62" s="614"/>
      <c r="I62" s="613"/>
      <c r="J62" s="613"/>
      <c r="K62" s="615"/>
    </row>
    <row r="63" spans="1:11" s="663" customFormat="1" ht="21" customHeight="1">
      <c r="A63" s="615"/>
      <c r="B63" s="825"/>
      <c r="C63" s="610"/>
      <c r="D63" s="610"/>
      <c r="E63" s="618" t="s">
        <v>2305</v>
      </c>
      <c r="F63" s="612"/>
      <c r="G63" s="613"/>
      <c r="H63" s="614"/>
      <c r="I63" s="613"/>
      <c r="J63" s="613"/>
      <c r="K63" s="615"/>
    </row>
    <row r="64" spans="1:11" s="663" customFormat="1" ht="21" customHeight="1">
      <c r="A64" s="615"/>
      <c r="B64" s="825"/>
      <c r="C64" s="610"/>
      <c r="D64" s="610"/>
      <c r="E64" s="618" t="s">
        <v>2306</v>
      </c>
      <c r="F64" s="612"/>
      <c r="G64" s="613"/>
      <c r="H64" s="614"/>
      <c r="I64" s="613"/>
      <c r="J64" s="613"/>
      <c r="K64" s="615"/>
    </row>
    <row r="65" spans="1:11" s="663" customFormat="1" ht="21" customHeight="1">
      <c r="A65" s="615"/>
      <c r="B65" s="825"/>
      <c r="C65" s="610"/>
      <c r="D65" s="610"/>
      <c r="E65" s="618" t="s">
        <v>2307</v>
      </c>
      <c r="F65" s="612"/>
      <c r="G65" s="613"/>
      <c r="H65" s="614"/>
      <c r="I65" s="613"/>
      <c r="J65" s="613"/>
      <c r="K65" s="615"/>
    </row>
    <row r="66" spans="1:11" s="663" customFormat="1" ht="21.75" customHeight="1">
      <c r="A66" s="615"/>
      <c r="B66" s="825"/>
      <c r="C66" s="610"/>
      <c r="D66" s="610"/>
      <c r="E66" s="618" t="s">
        <v>2308</v>
      </c>
      <c r="F66" s="612"/>
      <c r="G66" s="613"/>
      <c r="H66" s="614"/>
      <c r="I66" s="613"/>
      <c r="J66" s="613"/>
      <c r="K66" s="615"/>
    </row>
    <row r="67" spans="1:11" s="663" customFormat="1" ht="21.75" customHeight="1">
      <c r="A67" s="626"/>
      <c r="B67" s="826"/>
      <c r="C67" s="620"/>
      <c r="D67" s="620"/>
      <c r="E67" s="827" t="s">
        <v>1123</v>
      </c>
      <c r="F67" s="668"/>
      <c r="G67" s="667"/>
      <c r="H67" s="668"/>
      <c r="I67" s="667"/>
      <c r="J67" s="667"/>
      <c r="K67" s="626"/>
    </row>
    <row r="68" s="663" customFormat="1" ht="21" customHeight="1"/>
    <row r="69" s="663" customFormat="1" ht="21" customHeight="1"/>
    <row r="70" spans="1:11" s="663" customFormat="1" ht="21" customHeight="1">
      <c r="A70" s="706" t="s">
        <v>2293</v>
      </c>
      <c r="B70" s="706"/>
      <c r="C70" s="706"/>
      <c r="D70" s="706"/>
      <c r="E70" s="706"/>
      <c r="F70" s="706"/>
      <c r="G70" s="706"/>
      <c r="H70" s="706"/>
      <c r="I70" s="706"/>
      <c r="J70" s="706"/>
      <c r="K70" s="706"/>
    </row>
    <row r="71" spans="1:11" s="663" customFormat="1" ht="21" customHeight="1">
      <c r="A71" s="811"/>
      <c r="B71" s="609"/>
      <c r="C71" s="654"/>
      <c r="D71" s="654"/>
      <c r="E71" s="800"/>
      <c r="F71" s="614"/>
      <c r="G71" s="614"/>
      <c r="H71" s="614"/>
      <c r="I71" s="614"/>
      <c r="J71" s="614"/>
      <c r="K71" s="447" t="s">
        <v>1078</v>
      </c>
    </row>
    <row r="72" spans="1:11" s="663" customFormat="1" ht="21" customHeight="1">
      <c r="A72" s="811"/>
      <c r="B72" s="609"/>
      <c r="C72" s="654"/>
      <c r="D72" s="654"/>
      <c r="E72" s="800"/>
      <c r="F72" s="614"/>
      <c r="G72" s="614"/>
      <c r="H72" s="614"/>
      <c r="I72" s="614"/>
      <c r="J72" s="614"/>
      <c r="K72" s="811"/>
    </row>
    <row r="73" spans="1:11" s="663" customFormat="1" ht="21" customHeight="1">
      <c r="A73" s="813" t="s">
        <v>168</v>
      </c>
      <c r="B73" s="814" t="s">
        <v>825</v>
      </c>
      <c r="C73" s="813" t="s">
        <v>826</v>
      </c>
      <c r="D73" s="813" t="s">
        <v>827</v>
      </c>
      <c r="E73" s="815" t="s">
        <v>39</v>
      </c>
      <c r="F73" s="816" t="s">
        <v>818</v>
      </c>
      <c r="G73" s="817"/>
      <c r="H73" s="817"/>
      <c r="I73" s="817"/>
      <c r="J73" s="818"/>
      <c r="K73" s="602" t="s">
        <v>54</v>
      </c>
    </row>
    <row r="74" spans="1:11" s="663" customFormat="1" ht="21" customHeight="1">
      <c r="A74" s="813"/>
      <c r="B74" s="814"/>
      <c r="C74" s="813"/>
      <c r="D74" s="813"/>
      <c r="E74" s="819" t="s">
        <v>860</v>
      </c>
      <c r="F74" s="602">
        <v>2561</v>
      </c>
      <c r="G74" s="602">
        <v>2562</v>
      </c>
      <c r="H74" s="602">
        <v>2563</v>
      </c>
      <c r="I74" s="602">
        <v>2564</v>
      </c>
      <c r="J74" s="602">
        <v>2565</v>
      </c>
      <c r="K74" s="610" t="s">
        <v>857</v>
      </c>
    </row>
    <row r="75" spans="1:11" s="663" customFormat="1" ht="21" customHeight="1">
      <c r="A75" s="813"/>
      <c r="B75" s="814"/>
      <c r="C75" s="813"/>
      <c r="D75" s="813"/>
      <c r="E75" s="658"/>
      <c r="F75" s="620" t="s">
        <v>464</v>
      </c>
      <c r="G75" s="620" t="s">
        <v>464</v>
      </c>
      <c r="H75" s="620" t="s">
        <v>464</v>
      </c>
      <c r="I75" s="620" t="s">
        <v>464</v>
      </c>
      <c r="J75" s="620" t="s">
        <v>464</v>
      </c>
      <c r="K75" s="620"/>
    </row>
    <row r="76" spans="1:11" s="663" customFormat="1" ht="21" customHeight="1">
      <c r="A76" s="615">
        <v>10</v>
      </c>
      <c r="B76" s="825" t="s">
        <v>1080</v>
      </c>
      <c r="C76" s="610" t="s">
        <v>1046</v>
      </c>
      <c r="D76" s="615" t="s">
        <v>1062</v>
      </c>
      <c r="E76" s="618" t="s">
        <v>1166</v>
      </c>
      <c r="F76" s="614"/>
      <c r="G76" s="613"/>
      <c r="H76" s="607">
        <v>400000</v>
      </c>
      <c r="I76" s="614">
        <v>400000</v>
      </c>
      <c r="J76" s="613"/>
      <c r="K76" s="615"/>
    </row>
    <row r="77" spans="1:11" s="663" customFormat="1" ht="21" customHeight="1">
      <c r="A77" s="615"/>
      <c r="B77" s="825"/>
      <c r="C77" s="610" t="s">
        <v>1048</v>
      </c>
      <c r="D77" s="610" t="s">
        <v>1064</v>
      </c>
      <c r="E77" s="618" t="s">
        <v>2309</v>
      </c>
      <c r="F77" s="614"/>
      <c r="G77" s="613"/>
      <c r="H77" s="613"/>
      <c r="I77" s="614"/>
      <c r="J77" s="613"/>
      <c r="K77" s="615"/>
    </row>
    <row r="78" spans="1:11" s="663" customFormat="1" ht="21" customHeight="1">
      <c r="A78" s="615"/>
      <c r="B78" s="825"/>
      <c r="C78" s="610"/>
      <c r="D78" s="610"/>
      <c r="E78" s="618" t="s">
        <v>2311</v>
      </c>
      <c r="F78" s="614"/>
      <c r="G78" s="613"/>
      <c r="H78" s="613"/>
      <c r="I78" s="614"/>
      <c r="J78" s="613"/>
      <c r="K78" s="615"/>
    </row>
    <row r="79" spans="1:11" s="663" customFormat="1" ht="21" customHeight="1">
      <c r="A79" s="615"/>
      <c r="B79" s="825"/>
      <c r="C79" s="610"/>
      <c r="D79" s="610"/>
      <c r="E79" s="618" t="s">
        <v>2312</v>
      </c>
      <c r="F79" s="614"/>
      <c r="G79" s="613"/>
      <c r="H79" s="613"/>
      <c r="I79" s="614"/>
      <c r="J79" s="613"/>
      <c r="K79" s="615"/>
    </row>
    <row r="80" spans="1:11" s="663" customFormat="1" ht="21" customHeight="1">
      <c r="A80" s="828"/>
      <c r="B80" s="829"/>
      <c r="C80" s="828"/>
      <c r="D80" s="828"/>
      <c r="E80" s="618" t="s">
        <v>2313</v>
      </c>
      <c r="F80" s="610"/>
      <c r="G80" s="610"/>
      <c r="H80" s="610"/>
      <c r="I80" s="610"/>
      <c r="J80" s="610"/>
      <c r="K80" s="610"/>
    </row>
    <row r="81" spans="1:11" s="663" customFormat="1" ht="21" customHeight="1">
      <c r="A81" s="828"/>
      <c r="B81" s="830"/>
      <c r="C81" s="828"/>
      <c r="D81" s="828"/>
      <c r="E81" s="618" t="s">
        <v>2314</v>
      </c>
      <c r="F81" s="610"/>
      <c r="G81" s="610"/>
      <c r="H81" s="610"/>
      <c r="I81" s="610"/>
      <c r="J81" s="610"/>
      <c r="K81" s="610"/>
    </row>
    <row r="82" spans="1:11" s="663" customFormat="1" ht="21" customHeight="1">
      <c r="A82" s="828"/>
      <c r="B82" s="830"/>
      <c r="C82" s="828"/>
      <c r="D82" s="828"/>
      <c r="E82" s="618" t="s">
        <v>2315</v>
      </c>
      <c r="F82" s="610"/>
      <c r="G82" s="610"/>
      <c r="H82" s="610"/>
      <c r="I82" s="610"/>
      <c r="J82" s="610"/>
      <c r="K82" s="610"/>
    </row>
    <row r="83" spans="1:11" s="663" customFormat="1" ht="21" customHeight="1">
      <c r="A83" s="828"/>
      <c r="B83" s="830"/>
      <c r="C83" s="828"/>
      <c r="D83" s="828"/>
      <c r="E83" s="618" t="s">
        <v>2316</v>
      </c>
      <c r="F83" s="610"/>
      <c r="G83" s="610"/>
      <c r="H83" s="610"/>
      <c r="I83" s="610"/>
      <c r="J83" s="610"/>
      <c r="K83" s="610"/>
    </row>
    <row r="84" spans="1:11" s="663" customFormat="1" ht="21" customHeight="1">
      <c r="A84" s="828"/>
      <c r="B84" s="830"/>
      <c r="C84" s="828"/>
      <c r="D84" s="828"/>
      <c r="E84" s="618" t="s">
        <v>2317</v>
      </c>
      <c r="F84" s="610"/>
      <c r="G84" s="610"/>
      <c r="H84" s="610"/>
      <c r="I84" s="610"/>
      <c r="J84" s="610"/>
      <c r="K84" s="610"/>
    </row>
    <row r="85" spans="1:11" s="663" customFormat="1" ht="21" customHeight="1">
      <c r="A85" s="828"/>
      <c r="B85" s="830"/>
      <c r="C85" s="828"/>
      <c r="D85" s="828"/>
      <c r="E85" s="618" t="s">
        <v>2318</v>
      </c>
      <c r="F85" s="610"/>
      <c r="G85" s="610"/>
      <c r="H85" s="610"/>
      <c r="I85" s="610"/>
      <c r="J85" s="610"/>
      <c r="K85" s="610"/>
    </row>
    <row r="86" spans="1:11" s="663" customFormat="1" ht="21" customHeight="1">
      <c r="A86" s="828"/>
      <c r="B86" s="830"/>
      <c r="C86" s="828"/>
      <c r="D86" s="828"/>
      <c r="E86" s="618" t="s">
        <v>2319</v>
      </c>
      <c r="F86" s="610"/>
      <c r="G86" s="610"/>
      <c r="H86" s="610"/>
      <c r="I86" s="610"/>
      <c r="J86" s="610"/>
      <c r="K86" s="610"/>
    </row>
    <row r="87" spans="1:11" s="663" customFormat="1" ht="21" customHeight="1">
      <c r="A87" s="828"/>
      <c r="B87" s="830"/>
      <c r="C87" s="828"/>
      <c r="D87" s="828"/>
      <c r="E87" s="827" t="s">
        <v>1123</v>
      </c>
      <c r="F87" s="610"/>
      <c r="G87" s="610"/>
      <c r="H87" s="610"/>
      <c r="I87" s="610"/>
      <c r="J87" s="610"/>
      <c r="K87" s="610"/>
    </row>
    <row r="88" spans="1:11" s="663" customFormat="1" ht="21" customHeight="1">
      <c r="A88" s="608">
        <v>11</v>
      </c>
      <c r="B88" s="601" t="s">
        <v>1080</v>
      </c>
      <c r="C88" s="602" t="s">
        <v>1046</v>
      </c>
      <c r="D88" s="608" t="s">
        <v>1062</v>
      </c>
      <c r="E88" s="603" t="s">
        <v>1081</v>
      </c>
      <c r="F88" s="652" t="s">
        <v>848</v>
      </c>
      <c r="G88" s="652" t="s">
        <v>848</v>
      </c>
      <c r="H88" s="831">
        <v>787000</v>
      </c>
      <c r="I88" s="831">
        <v>787000</v>
      </c>
      <c r="J88" s="831"/>
      <c r="K88" s="608" t="s">
        <v>53</v>
      </c>
    </row>
    <row r="89" spans="1:11" s="663" customFormat="1" ht="21" customHeight="1">
      <c r="A89" s="615"/>
      <c r="B89" s="609"/>
      <c r="C89" s="610" t="s">
        <v>1048</v>
      </c>
      <c r="D89" s="610" t="s">
        <v>1064</v>
      </c>
      <c r="E89" s="832" t="s">
        <v>1089</v>
      </c>
      <c r="F89" s="612"/>
      <c r="G89" s="613"/>
      <c r="H89" s="614"/>
      <c r="I89" s="613"/>
      <c r="J89" s="613"/>
      <c r="K89" s="615"/>
    </row>
    <row r="90" spans="1:11" s="663" customFormat="1" ht="21" customHeight="1">
      <c r="A90" s="615"/>
      <c r="B90" s="609"/>
      <c r="C90" s="610"/>
      <c r="D90" s="610"/>
      <c r="E90" s="611" t="s">
        <v>1090</v>
      </c>
      <c r="F90" s="612"/>
      <c r="G90" s="613"/>
      <c r="H90" s="614"/>
      <c r="I90" s="613"/>
      <c r="J90" s="613"/>
      <c r="K90" s="615"/>
    </row>
    <row r="91" spans="1:11" s="663" customFormat="1" ht="21" customHeight="1">
      <c r="A91" s="615"/>
      <c r="B91" s="609"/>
      <c r="C91" s="610"/>
      <c r="D91" s="610"/>
      <c r="E91" s="611" t="s">
        <v>1091</v>
      </c>
      <c r="F91" s="612"/>
      <c r="G91" s="613"/>
      <c r="H91" s="614"/>
      <c r="I91" s="613"/>
      <c r="J91" s="613"/>
      <c r="K91" s="615"/>
    </row>
    <row r="92" spans="1:11" s="663" customFormat="1" ht="21" customHeight="1">
      <c r="A92" s="626"/>
      <c r="B92" s="619"/>
      <c r="C92" s="620"/>
      <c r="D92" s="620"/>
      <c r="E92" s="833"/>
      <c r="F92" s="666"/>
      <c r="G92" s="667"/>
      <c r="H92" s="668"/>
      <c r="I92" s="667"/>
      <c r="J92" s="667"/>
      <c r="K92" s="626"/>
    </row>
    <row r="93" spans="1:11" s="663" customFormat="1" ht="21" customHeight="1">
      <c r="A93" s="706" t="s">
        <v>2294</v>
      </c>
      <c r="B93" s="706"/>
      <c r="C93" s="706"/>
      <c r="D93" s="706"/>
      <c r="E93" s="706"/>
      <c r="F93" s="706"/>
      <c r="G93" s="706"/>
      <c r="H93" s="706"/>
      <c r="I93" s="706"/>
      <c r="J93" s="706"/>
      <c r="K93" s="706"/>
    </row>
    <row r="94" spans="1:11" s="663" customFormat="1" ht="21" customHeight="1">
      <c r="A94" s="811"/>
      <c r="B94" s="609"/>
      <c r="C94" s="654"/>
      <c r="D94" s="654"/>
      <c r="E94" s="800"/>
      <c r="F94" s="614"/>
      <c r="G94" s="614"/>
      <c r="H94" s="614"/>
      <c r="I94" s="614"/>
      <c r="J94" s="614"/>
      <c r="K94" s="447" t="s">
        <v>1078</v>
      </c>
    </row>
    <row r="95" spans="1:11" s="663" customFormat="1" ht="21" customHeight="1">
      <c r="A95" s="811"/>
      <c r="B95" s="609"/>
      <c r="C95" s="654"/>
      <c r="D95" s="654"/>
      <c r="E95" s="800"/>
      <c r="F95" s="614"/>
      <c r="G95" s="614"/>
      <c r="H95" s="614"/>
      <c r="I95" s="614"/>
      <c r="J95" s="614"/>
      <c r="K95" s="811"/>
    </row>
    <row r="96" spans="1:11" s="663" customFormat="1" ht="21" customHeight="1">
      <c r="A96" s="813" t="s">
        <v>168</v>
      </c>
      <c r="B96" s="814" t="s">
        <v>825</v>
      </c>
      <c r="C96" s="813" t="s">
        <v>826</v>
      </c>
      <c r="D96" s="813" t="s">
        <v>827</v>
      </c>
      <c r="E96" s="815" t="s">
        <v>39</v>
      </c>
      <c r="F96" s="816" t="s">
        <v>818</v>
      </c>
      <c r="G96" s="817"/>
      <c r="H96" s="817"/>
      <c r="I96" s="817"/>
      <c r="J96" s="818"/>
      <c r="K96" s="602" t="s">
        <v>54</v>
      </c>
    </row>
    <row r="97" spans="1:11" s="663" customFormat="1" ht="21" customHeight="1">
      <c r="A97" s="813"/>
      <c r="B97" s="814"/>
      <c r="C97" s="813"/>
      <c r="D97" s="813"/>
      <c r="E97" s="819" t="s">
        <v>860</v>
      </c>
      <c r="F97" s="602">
        <v>2561</v>
      </c>
      <c r="G97" s="602">
        <v>2562</v>
      </c>
      <c r="H97" s="602">
        <v>2563</v>
      </c>
      <c r="I97" s="602">
        <v>2564</v>
      </c>
      <c r="J97" s="602">
        <v>2565</v>
      </c>
      <c r="K97" s="610" t="s">
        <v>857</v>
      </c>
    </row>
    <row r="98" spans="1:11" s="663" customFormat="1" ht="21" customHeight="1">
      <c r="A98" s="813"/>
      <c r="B98" s="814"/>
      <c r="C98" s="813"/>
      <c r="D98" s="813"/>
      <c r="E98" s="658"/>
      <c r="F98" s="620" t="s">
        <v>464</v>
      </c>
      <c r="G98" s="620" t="s">
        <v>464</v>
      </c>
      <c r="H98" s="620" t="s">
        <v>464</v>
      </c>
      <c r="I98" s="620" t="s">
        <v>464</v>
      </c>
      <c r="J98" s="620" t="s">
        <v>464</v>
      </c>
      <c r="K98" s="620"/>
    </row>
    <row r="99" spans="1:11" s="663" customFormat="1" ht="21" customHeight="1">
      <c r="A99" s="615"/>
      <c r="B99" s="609"/>
      <c r="C99" s="610"/>
      <c r="D99" s="610"/>
      <c r="E99" s="611" t="s">
        <v>1092</v>
      </c>
      <c r="F99" s="612"/>
      <c r="G99" s="613"/>
      <c r="H99" s="614"/>
      <c r="I99" s="613"/>
      <c r="J99" s="613"/>
      <c r="K99" s="615"/>
    </row>
    <row r="100" spans="1:11" s="663" customFormat="1" ht="21" customHeight="1">
      <c r="A100" s="615"/>
      <c r="B100" s="609"/>
      <c r="C100" s="610"/>
      <c r="D100" s="610"/>
      <c r="E100" s="611" t="s">
        <v>1093</v>
      </c>
      <c r="F100" s="612"/>
      <c r="G100" s="613"/>
      <c r="H100" s="614"/>
      <c r="I100" s="613"/>
      <c r="J100" s="613"/>
      <c r="K100" s="615"/>
    </row>
    <row r="101" spans="1:11" s="663" customFormat="1" ht="21" customHeight="1">
      <c r="A101" s="626"/>
      <c r="B101" s="619"/>
      <c r="C101" s="620"/>
      <c r="D101" s="620"/>
      <c r="E101" s="833" t="s">
        <v>1094</v>
      </c>
      <c r="F101" s="666"/>
      <c r="G101" s="667"/>
      <c r="H101" s="668"/>
      <c r="I101" s="667"/>
      <c r="J101" s="667"/>
      <c r="K101" s="626"/>
    </row>
    <row r="102" spans="1:11" s="663" customFormat="1" ht="21" customHeight="1">
      <c r="A102" s="608">
        <v>12</v>
      </c>
      <c r="B102" s="601" t="s">
        <v>828</v>
      </c>
      <c r="C102" s="602" t="s">
        <v>1046</v>
      </c>
      <c r="D102" s="602" t="s">
        <v>1053</v>
      </c>
      <c r="E102" s="820" t="s">
        <v>1054</v>
      </c>
      <c r="F102" s="607" t="s">
        <v>848</v>
      </c>
      <c r="G102" s="809">
        <v>10000</v>
      </c>
      <c r="H102" s="607" t="s">
        <v>848</v>
      </c>
      <c r="I102" s="607" t="s">
        <v>848</v>
      </c>
      <c r="J102" s="607" t="s">
        <v>848</v>
      </c>
      <c r="K102" s="608" t="s">
        <v>53</v>
      </c>
    </row>
    <row r="103" spans="1:11" s="663" customFormat="1" ht="21" customHeight="1">
      <c r="A103" s="615"/>
      <c r="B103" s="609"/>
      <c r="C103" s="610" t="s">
        <v>1048</v>
      </c>
      <c r="D103" s="610"/>
      <c r="E103" s="832" t="s">
        <v>1055</v>
      </c>
      <c r="F103" s="612"/>
      <c r="G103" s="613"/>
      <c r="H103" s="614"/>
      <c r="I103" s="613"/>
      <c r="J103" s="613"/>
      <c r="K103" s="615"/>
    </row>
    <row r="104" spans="1:11" s="663" customFormat="1" ht="21" customHeight="1">
      <c r="A104" s="626"/>
      <c r="B104" s="619"/>
      <c r="C104" s="620"/>
      <c r="D104" s="620"/>
      <c r="E104" s="834" t="s">
        <v>262</v>
      </c>
      <c r="F104" s="835"/>
      <c r="G104" s="836"/>
      <c r="H104" s="835"/>
      <c r="I104" s="837"/>
      <c r="J104" s="837"/>
      <c r="K104" s="664"/>
    </row>
    <row r="105" spans="1:11" ht="21" customHeight="1">
      <c r="A105" s="615">
        <v>13</v>
      </c>
      <c r="B105" s="609" t="s">
        <v>828</v>
      </c>
      <c r="C105" s="610" t="s">
        <v>1046</v>
      </c>
      <c r="D105" s="610" t="s">
        <v>1047</v>
      </c>
      <c r="E105" s="838" t="s">
        <v>1104</v>
      </c>
      <c r="F105" s="799" t="s">
        <v>848</v>
      </c>
      <c r="G105" s="839">
        <v>32000</v>
      </c>
      <c r="H105" s="839">
        <v>32000</v>
      </c>
      <c r="I105" s="799" t="s">
        <v>848</v>
      </c>
      <c r="J105" s="799" t="s">
        <v>848</v>
      </c>
      <c r="K105" s="615" t="s">
        <v>53</v>
      </c>
    </row>
    <row r="106" spans="1:11" ht="21" customHeight="1">
      <c r="A106" s="615"/>
      <c r="B106" s="609"/>
      <c r="C106" s="610" t="s">
        <v>1048</v>
      </c>
      <c r="D106" s="610" t="s">
        <v>1049</v>
      </c>
      <c r="E106" s="653" t="s">
        <v>1105</v>
      </c>
      <c r="F106" s="840"/>
      <c r="G106" s="839"/>
      <c r="H106" s="841"/>
      <c r="I106" s="839"/>
      <c r="J106" s="839"/>
      <c r="K106" s="615"/>
    </row>
    <row r="107" spans="1:11" ht="21" customHeight="1">
      <c r="A107" s="615"/>
      <c r="B107" s="609"/>
      <c r="C107" s="610"/>
      <c r="D107" s="610"/>
      <c r="E107" s="653" t="s">
        <v>1106</v>
      </c>
      <c r="F107" s="840"/>
      <c r="G107" s="839"/>
      <c r="H107" s="841"/>
      <c r="I107" s="839"/>
      <c r="J107" s="839"/>
      <c r="K107" s="615"/>
    </row>
    <row r="108" spans="1:11" ht="21" customHeight="1">
      <c r="A108" s="615"/>
      <c r="B108" s="609"/>
      <c r="C108" s="610"/>
      <c r="D108" s="610"/>
      <c r="E108" s="653" t="s">
        <v>1122</v>
      </c>
      <c r="F108" s="840"/>
      <c r="G108" s="839"/>
      <c r="H108" s="841"/>
      <c r="I108" s="839"/>
      <c r="J108" s="839"/>
      <c r="K108" s="615"/>
    </row>
    <row r="109" spans="1:11" ht="21" customHeight="1">
      <c r="A109" s="615"/>
      <c r="B109" s="609"/>
      <c r="C109" s="610"/>
      <c r="D109" s="610"/>
      <c r="E109" s="653" t="s">
        <v>1120</v>
      </c>
      <c r="F109" s="840"/>
      <c r="G109" s="839"/>
      <c r="H109" s="841"/>
      <c r="I109" s="839"/>
      <c r="J109" s="839"/>
      <c r="K109" s="615"/>
    </row>
    <row r="110" spans="1:11" ht="21" customHeight="1">
      <c r="A110" s="626"/>
      <c r="B110" s="619"/>
      <c r="C110" s="620"/>
      <c r="D110" s="620"/>
      <c r="E110" s="621" t="s">
        <v>1121</v>
      </c>
      <c r="F110" s="842"/>
      <c r="G110" s="843"/>
      <c r="H110" s="844"/>
      <c r="I110" s="843"/>
      <c r="J110" s="843"/>
      <c r="K110" s="626"/>
    </row>
    <row r="111" spans="1:11" ht="21" customHeight="1">
      <c r="A111" s="608">
        <v>14</v>
      </c>
      <c r="B111" s="601" t="s">
        <v>828</v>
      </c>
      <c r="C111" s="602" t="s">
        <v>1046</v>
      </c>
      <c r="D111" s="602" t="s">
        <v>1047</v>
      </c>
      <c r="E111" s="603" t="s">
        <v>1050</v>
      </c>
      <c r="F111" s="604" t="s">
        <v>848</v>
      </c>
      <c r="G111" s="605">
        <v>27700</v>
      </c>
      <c r="H111" s="606">
        <v>27700</v>
      </c>
      <c r="I111" s="607" t="s">
        <v>848</v>
      </c>
      <c r="J111" s="607" t="s">
        <v>848</v>
      </c>
      <c r="K111" s="608" t="s">
        <v>53</v>
      </c>
    </row>
    <row r="112" spans="1:11" ht="21" customHeight="1">
      <c r="A112" s="615"/>
      <c r="B112" s="609"/>
      <c r="C112" s="610" t="s">
        <v>1048</v>
      </c>
      <c r="D112" s="610" t="s">
        <v>1049</v>
      </c>
      <c r="E112" s="611" t="s">
        <v>1164</v>
      </c>
      <c r="F112" s="612"/>
      <c r="G112" s="613"/>
      <c r="H112" s="614"/>
      <c r="I112" s="613"/>
      <c r="J112" s="613"/>
      <c r="K112" s="615"/>
    </row>
    <row r="113" spans="1:11" ht="21" customHeight="1">
      <c r="A113" s="615"/>
      <c r="B113" s="609"/>
      <c r="C113" s="610"/>
      <c r="D113" s="610"/>
      <c r="E113" s="616" t="s">
        <v>1165</v>
      </c>
      <c r="F113" s="612"/>
      <c r="G113" s="613"/>
      <c r="H113" s="614"/>
      <c r="I113" s="613"/>
      <c r="J113" s="617"/>
      <c r="K113" s="615"/>
    </row>
    <row r="114" spans="1:11" ht="21" customHeight="1">
      <c r="A114" s="615"/>
      <c r="B114" s="609"/>
      <c r="C114" s="610"/>
      <c r="D114" s="610"/>
      <c r="E114" s="618" t="s">
        <v>1153</v>
      </c>
      <c r="F114" s="612"/>
      <c r="G114" s="613"/>
      <c r="H114" s="614"/>
      <c r="I114" s="613"/>
      <c r="J114" s="617"/>
      <c r="K114" s="615"/>
    </row>
    <row r="115" spans="1:11" ht="21" customHeight="1">
      <c r="A115" s="626"/>
      <c r="B115" s="619"/>
      <c r="C115" s="620"/>
      <c r="D115" s="620"/>
      <c r="E115" s="621" t="s">
        <v>1094</v>
      </c>
      <c r="F115" s="622"/>
      <c r="G115" s="623"/>
      <c r="H115" s="624"/>
      <c r="I115" s="623"/>
      <c r="J115" s="625"/>
      <c r="K115" s="626"/>
    </row>
    <row r="116" spans="1:11" ht="21" customHeight="1">
      <c r="A116" s="706" t="s">
        <v>2295</v>
      </c>
      <c r="B116" s="706"/>
      <c r="C116" s="706"/>
      <c r="D116" s="706"/>
      <c r="E116" s="706"/>
      <c r="F116" s="706"/>
      <c r="G116" s="706"/>
      <c r="H116" s="706"/>
      <c r="I116" s="706"/>
      <c r="J116" s="706"/>
      <c r="K116" s="706"/>
    </row>
    <row r="117" spans="1:11" ht="21" customHeight="1">
      <c r="A117" s="811"/>
      <c r="B117" s="609"/>
      <c r="C117" s="654"/>
      <c r="D117" s="654"/>
      <c r="E117" s="800"/>
      <c r="F117" s="614"/>
      <c r="G117" s="614"/>
      <c r="H117" s="614"/>
      <c r="I117" s="614"/>
      <c r="J117" s="614"/>
      <c r="K117" s="447" t="s">
        <v>1078</v>
      </c>
    </row>
    <row r="118" spans="1:11" ht="21" customHeight="1">
      <c r="A118" s="811"/>
      <c r="B118" s="609"/>
      <c r="C118" s="654"/>
      <c r="D118" s="654"/>
      <c r="E118" s="800"/>
      <c r="F118" s="614"/>
      <c r="G118" s="614"/>
      <c r="H118" s="614"/>
      <c r="I118" s="614"/>
      <c r="J118" s="614"/>
      <c r="K118" s="811"/>
    </row>
    <row r="119" spans="1:11" ht="21" customHeight="1">
      <c r="A119" s="813" t="s">
        <v>168</v>
      </c>
      <c r="B119" s="814" t="s">
        <v>825</v>
      </c>
      <c r="C119" s="813" t="s">
        <v>826</v>
      </c>
      <c r="D119" s="813" t="s">
        <v>827</v>
      </c>
      <c r="E119" s="815" t="s">
        <v>39</v>
      </c>
      <c r="F119" s="816" t="s">
        <v>818</v>
      </c>
      <c r="G119" s="817"/>
      <c r="H119" s="817"/>
      <c r="I119" s="817"/>
      <c r="J119" s="818"/>
      <c r="K119" s="602" t="s">
        <v>54</v>
      </c>
    </row>
    <row r="120" spans="1:11" ht="21" customHeight="1">
      <c r="A120" s="813"/>
      <c r="B120" s="814"/>
      <c r="C120" s="813"/>
      <c r="D120" s="813"/>
      <c r="E120" s="819" t="s">
        <v>860</v>
      </c>
      <c r="F120" s="602">
        <v>2561</v>
      </c>
      <c r="G120" s="602">
        <v>2562</v>
      </c>
      <c r="H120" s="602">
        <v>2563</v>
      </c>
      <c r="I120" s="602">
        <v>2564</v>
      </c>
      <c r="J120" s="602">
        <v>2565</v>
      </c>
      <c r="K120" s="610" t="s">
        <v>857</v>
      </c>
    </row>
    <row r="121" spans="1:11" ht="21" customHeight="1">
      <c r="A121" s="813"/>
      <c r="B121" s="814"/>
      <c r="C121" s="813"/>
      <c r="D121" s="813"/>
      <c r="E121" s="658"/>
      <c r="F121" s="620" t="s">
        <v>464</v>
      </c>
      <c r="G121" s="620" t="s">
        <v>464</v>
      </c>
      <c r="H121" s="620" t="s">
        <v>464</v>
      </c>
      <c r="I121" s="620" t="s">
        <v>464</v>
      </c>
      <c r="J121" s="620" t="s">
        <v>464</v>
      </c>
      <c r="K121" s="620"/>
    </row>
    <row r="122" spans="1:11" s="663" customFormat="1" ht="21" customHeight="1">
      <c r="A122" s="608">
        <v>15</v>
      </c>
      <c r="B122" s="601" t="s">
        <v>828</v>
      </c>
      <c r="C122" s="602" t="s">
        <v>1046</v>
      </c>
      <c r="D122" s="845" t="s">
        <v>1047</v>
      </c>
      <c r="E122" s="824" t="s">
        <v>1051</v>
      </c>
      <c r="F122" s="607" t="s">
        <v>848</v>
      </c>
      <c r="G122" s="809">
        <v>11000</v>
      </c>
      <c r="H122" s="607" t="s">
        <v>848</v>
      </c>
      <c r="I122" s="607" t="s">
        <v>848</v>
      </c>
      <c r="J122" s="607" t="s">
        <v>848</v>
      </c>
      <c r="K122" s="608" t="s">
        <v>53</v>
      </c>
    </row>
    <row r="123" spans="1:11" s="663" customFormat="1" ht="21" customHeight="1">
      <c r="A123" s="615"/>
      <c r="B123" s="609"/>
      <c r="C123" s="610" t="s">
        <v>1048</v>
      </c>
      <c r="D123" s="846" t="s">
        <v>1049</v>
      </c>
      <c r="E123" s="616" t="s">
        <v>1052</v>
      </c>
      <c r="F123" s="612"/>
      <c r="G123" s="613"/>
      <c r="H123" s="614"/>
      <c r="I123" s="613"/>
      <c r="J123" s="613"/>
      <c r="K123" s="847"/>
    </row>
    <row r="124" spans="1:11" s="663" customFormat="1" ht="21" customHeight="1">
      <c r="A124" s="608">
        <v>16</v>
      </c>
      <c r="B124" s="823" t="s">
        <v>1080</v>
      </c>
      <c r="C124" s="602" t="s">
        <v>1046</v>
      </c>
      <c r="D124" s="602" t="s">
        <v>1154</v>
      </c>
      <c r="E124" s="824" t="s">
        <v>1149</v>
      </c>
      <c r="F124" s="607">
        <v>0</v>
      </c>
      <c r="G124" s="607">
        <v>14000</v>
      </c>
      <c r="H124" s="607">
        <v>0</v>
      </c>
      <c r="I124" s="607">
        <v>0</v>
      </c>
      <c r="J124" s="607">
        <v>0</v>
      </c>
      <c r="K124" s="608" t="s">
        <v>53</v>
      </c>
    </row>
    <row r="125" spans="1:11" s="663" customFormat="1" ht="21" customHeight="1">
      <c r="A125" s="615"/>
      <c r="B125" s="825"/>
      <c r="C125" s="610" t="s">
        <v>1048</v>
      </c>
      <c r="D125" s="610" t="s">
        <v>1155</v>
      </c>
      <c r="E125" s="616" t="s">
        <v>1796</v>
      </c>
      <c r="F125" s="613"/>
      <c r="G125" s="613"/>
      <c r="H125" s="613"/>
      <c r="I125" s="613"/>
      <c r="J125" s="613"/>
      <c r="K125" s="847"/>
    </row>
    <row r="126" spans="1:11" s="663" customFormat="1" ht="21" customHeight="1">
      <c r="A126" s="615"/>
      <c r="B126" s="825"/>
      <c r="C126" s="610"/>
      <c r="D126" s="610"/>
      <c r="E126" s="848" t="s">
        <v>1150</v>
      </c>
      <c r="F126" s="610"/>
      <c r="G126" s="610"/>
      <c r="H126" s="610"/>
      <c r="I126" s="610"/>
      <c r="J126" s="610"/>
      <c r="K126" s="847"/>
    </row>
    <row r="127" spans="1:11" s="663" customFormat="1" ht="21" customHeight="1">
      <c r="A127" s="615"/>
      <c r="B127" s="825"/>
      <c r="C127" s="610"/>
      <c r="D127" s="610"/>
      <c r="E127" s="611" t="s">
        <v>1092</v>
      </c>
      <c r="F127" s="610"/>
      <c r="G127" s="610"/>
      <c r="H127" s="610"/>
      <c r="I127" s="610"/>
      <c r="J127" s="610"/>
      <c r="K127" s="847"/>
    </row>
    <row r="128" spans="1:11" s="663" customFormat="1" ht="21" customHeight="1">
      <c r="A128" s="615"/>
      <c r="B128" s="825"/>
      <c r="C128" s="610"/>
      <c r="D128" s="610"/>
      <c r="E128" s="611" t="s">
        <v>1093</v>
      </c>
      <c r="F128" s="610"/>
      <c r="G128" s="610"/>
      <c r="H128" s="610"/>
      <c r="I128" s="610"/>
      <c r="J128" s="610"/>
      <c r="K128" s="847"/>
    </row>
    <row r="129" spans="1:11" s="663" customFormat="1" ht="21" customHeight="1">
      <c r="A129" s="626"/>
      <c r="B129" s="826"/>
      <c r="C129" s="620"/>
      <c r="D129" s="620"/>
      <c r="E129" s="833" t="s">
        <v>1094</v>
      </c>
      <c r="F129" s="620"/>
      <c r="G129" s="620"/>
      <c r="H129" s="620"/>
      <c r="I129" s="620"/>
      <c r="J129" s="620"/>
      <c r="K129" s="849"/>
    </row>
    <row r="130" spans="1:11" s="663" customFormat="1" ht="21" customHeight="1">
      <c r="A130" s="608">
        <v>17</v>
      </c>
      <c r="B130" s="823" t="s">
        <v>1080</v>
      </c>
      <c r="C130" s="602" t="s">
        <v>1046</v>
      </c>
      <c r="D130" s="608" t="s">
        <v>832</v>
      </c>
      <c r="E130" s="824" t="s">
        <v>1151</v>
      </c>
      <c r="F130" s="607">
        <v>0</v>
      </c>
      <c r="G130" s="850">
        <v>14700</v>
      </c>
      <c r="H130" s="850">
        <v>0</v>
      </c>
      <c r="I130" s="850">
        <v>0</v>
      </c>
      <c r="J130" s="850">
        <v>0</v>
      </c>
      <c r="K130" s="608" t="s">
        <v>53</v>
      </c>
    </row>
    <row r="131" spans="1:11" s="663" customFormat="1" ht="21" customHeight="1">
      <c r="A131" s="615"/>
      <c r="B131" s="825"/>
      <c r="C131" s="610" t="s">
        <v>1048</v>
      </c>
      <c r="D131" s="610" t="s">
        <v>1085</v>
      </c>
      <c r="E131" s="616" t="s">
        <v>1152</v>
      </c>
      <c r="F131" s="613"/>
      <c r="G131" s="613"/>
      <c r="H131" s="613"/>
      <c r="I131" s="613"/>
      <c r="J131" s="613"/>
      <c r="K131" s="615"/>
    </row>
    <row r="132" spans="1:11" s="663" customFormat="1" ht="21" customHeight="1">
      <c r="A132" s="615"/>
      <c r="B132" s="825"/>
      <c r="C132" s="610"/>
      <c r="D132" s="610"/>
      <c r="E132" s="611" t="s">
        <v>1153</v>
      </c>
      <c r="F132" s="613"/>
      <c r="G132" s="613"/>
      <c r="H132" s="613"/>
      <c r="I132" s="613"/>
      <c r="J132" s="613"/>
      <c r="K132" s="615"/>
    </row>
    <row r="133" spans="1:11" s="663" customFormat="1" ht="21" customHeight="1">
      <c r="A133" s="626"/>
      <c r="B133" s="826"/>
      <c r="C133" s="620"/>
      <c r="D133" s="620"/>
      <c r="E133" s="833" t="s">
        <v>1094</v>
      </c>
      <c r="F133" s="667"/>
      <c r="G133" s="667"/>
      <c r="H133" s="667"/>
      <c r="I133" s="667"/>
      <c r="J133" s="667"/>
      <c r="K133" s="626"/>
    </row>
    <row r="134" spans="1:11" s="663" customFormat="1" ht="21" customHeight="1">
      <c r="A134" s="811"/>
      <c r="B134" s="851"/>
      <c r="C134" s="654"/>
      <c r="D134" s="654"/>
      <c r="E134" s="852"/>
      <c r="F134" s="614"/>
      <c r="G134" s="614"/>
      <c r="H134" s="614"/>
      <c r="I134" s="614"/>
      <c r="J134" s="614"/>
      <c r="K134" s="811"/>
    </row>
    <row r="135" spans="1:11" s="663" customFormat="1" ht="21" customHeight="1">
      <c r="A135" s="811"/>
      <c r="B135" s="851"/>
      <c r="C135" s="654"/>
      <c r="D135" s="654"/>
      <c r="E135" s="852"/>
      <c r="F135" s="614"/>
      <c r="G135" s="614"/>
      <c r="H135" s="614"/>
      <c r="I135" s="614"/>
      <c r="J135" s="614"/>
      <c r="K135" s="811"/>
    </row>
    <row r="136" spans="1:11" s="663" customFormat="1" ht="21" customHeight="1">
      <c r="A136" s="811"/>
      <c r="B136" s="851"/>
      <c r="C136" s="654"/>
      <c r="D136" s="654"/>
      <c r="E136" s="852"/>
      <c r="F136" s="614"/>
      <c r="G136" s="614"/>
      <c r="H136" s="614"/>
      <c r="I136" s="614"/>
      <c r="J136" s="614"/>
      <c r="K136" s="811"/>
    </row>
    <row r="137" spans="1:11" s="663" customFormat="1" ht="21" customHeight="1">
      <c r="A137" s="811"/>
      <c r="B137" s="851"/>
      <c r="C137" s="654"/>
      <c r="D137" s="654"/>
      <c r="E137" s="852"/>
      <c r="F137" s="614"/>
      <c r="G137" s="614"/>
      <c r="H137" s="614"/>
      <c r="I137" s="614"/>
      <c r="J137" s="614"/>
      <c r="K137" s="811"/>
    </row>
    <row r="138" spans="1:11" s="663" customFormat="1" ht="21" customHeight="1">
      <c r="A138" s="811"/>
      <c r="B138" s="851"/>
      <c r="C138" s="654"/>
      <c r="D138" s="654"/>
      <c r="E138" s="852"/>
      <c r="F138" s="614"/>
      <c r="G138" s="614"/>
      <c r="H138" s="614"/>
      <c r="I138" s="614"/>
      <c r="J138" s="614"/>
      <c r="K138" s="811"/>
    </row>
    <row r="139" spans="1:11" ht="21" customHeight="1">
      <c r="A139" s="706" t="s">
        <v>2296</v>
      </c>
      <c r="B139" s="706"/>
      <c r="C139" s="706"/>
      <c r="D139" s="706"/>
      <c r="E139" s="706"/>
      <c r="F139" s="706"/>
      <c r="G139" s="706"/>
      <c r="H139" s="706"/>
      <c r="I139" s="706"/>
      <c r="J139" s="706"/>
      <c r="K139" s="706"/>
    </row>
    <row r="140" spans="1:11" ht="21" customHeight="1">
      <c r="A140" s="811"/>
      <c r="B140" s="609"/>
      <c r="C140" s="654"/>
      <c r="D140" s="654"/>
      <c r="E140" s="800"/>
      <c r="F140" s="614"/>
      <c r="G140" s="614"/>
      <c r="H140" s="614"/>
      <c r="I140" s="614"/>
      <c r="J140" s="614"/>
      <c r="K140" s="447" t="s">
        <v>1078</v>
      </c>
    </row>
    <row r="141" spans="1:11" ht="21" customHeight="1">
      <c r="A141" s="811"/>
      <c r="B141" s="609"/>
      <c r="C141" s="654"/>
      <c r="D141" s="654"/>
      <c r="E141" s="800"/>
      <c r="F141" s="614"/>
      <c r="G141" s="614"/>
      <c r="H141" s="614"/>
      <c r="I141" s="614"/>
      <c r="J141" s="614"/>
      <c r="K141" s="811"/>
    </row>
    <row r="142" spans="1:11" ht="21" customHeight="1">
      <c r="A142" s="813" t="s">
        <v>168</v>
      </c>
      <c r="B142" s="814" t="s">
        <v>825</v>
      </c>
      <c r="C142" s="813" t="s">
        <v>826</v>
      </c>
      <c r="D142" s="813" t="s">
        <v>827</v>
      </c>
      <c r="E142" s="815" t="s">
        <v>39</v>
      </c>
      <c r="F142" s="816" t="s">
        <v>818</v>
      </c>
      <c r="G142" s="817"/>
      <c r="H142" s="817"/>
      <c r="I142" s="817"/>
      <c r="J142" s="818"/>
      <c r="K142" s="602" t="s">
        <v>54</v>
      </c>
    </row>
    <row r="143" spans="1:11" ht="21" customHeight="1">
      <c r="A143" s="813"/>
      <c r="B143" s="814"/>
      <c r="C143" s="813"/>
      <c r="D143" s="813"/>
      <c r="E143" s="819" t="s">
        <v>860</v>
      </c>
      <c r="F143" s="602">
        <v>2561</v>
      </c>
      <c r="G143" s="602">
        <v>2562</v>
      </c>
      <c r="H143" s="602">
        <v>2563</v>
      </c>
      <c r="I143" s="602">
        <v>2564</v>
      </c>
      <c r="J143" s="602">
        <v>2565</v>
      </c>
      <c r="K143" s="610" t="s">
        <v>857</v>
      </c>
    </row>
    <row r="144" spans="1:11" ht="21" customHeight="1">
      <c r="A144" s="813"/>
      <c r="B144" s="814"/>
      <c r="C144" s="813"/>
      <c r="D144" s="813"/>
      <c r="E144" s="658"/>
      <c r="F144" s="620" t="s">
        <v>464</v>
      </c>
      <c r="G144" s="620" t="s">
        <v>464</v>
      </c>
      <c r="H144" s="620" t="s">
        <v>464</v>
      </c>
      <c r="I144" s="620" t="s">
        <v>464</v>
      </c>
      <c r="J144" s="620" t="s">
        <v>464</v>
      </c>
      <c r="K144" s="620"/>
    </row>
    <row r="145" spans="1:11" ht="21" customHeight="1">
      <c r="A145" s="608">
        <v>18</v>
      </c>
      <c r="B145" s="659" t="s">
        <v>1080</v>
      </c>
      <c r="C145" s="602" t="s">
        <v>1046</v>
      </c>
      <c r="D145" s="608" t="s">
        <v>832</v>
      </c>
      <c r="E145" s="824" t="s">
        <v>1086</v>
      </c>
      <c r="F145" s="607">
        <v>0</v>
      </c>
      <c r="G145" s="607">
        <v>24300</v>
      </c>
      <c r="H145" s="607">
        <v>0</v>
      </c>
      <c r="I145" s="607">
        <v>0</v>
      </c>
      <c r="J145" s="607">
        <v>0</v>
      </c>
      <c r="K145" s="608" t="s">
        <v>53</v>
      </c>
    </row>
    <row r="146" spans="1:11" ht="21" customHeight="1">
      <c r="A146" s="615"/>
      <c r="B146" s="825"/>
      <c r="C146" s="610" t="s">
        <v>1048</v>
      </c>
      <c r="D146" s="610" t="s">
        <v>1085</v>
      </c>
      <c r="E146" s="616" t="s">
        <v>1797</v>
      </c>
      <c r="F146" s="613"/>
      <c r="G146" s="613"/>
      <c r="H146" s="613"/>
      <c r="I146" s="613"/>
      <c r="J146" s="613"/>
      <c r="K146" s="615"/>
    </row>
    <row r="147" spans="1:11" ht="21" customHeight="1">
      <c r="A147" s="615"/>
      <c r="B147" s="825"/>
      <c r="C147" s="610"/>
      <c r="D147" s="615"/>
      <c r="E147" s="616" t="s">
        <v>1087</v>
      </c>
      <c r="F147" s="613"/>
      <c r="G147" s="613"/>
      <c r="H147" s="613"/>
      <c r="I147" s="613"/>
      <c r="J147" s="613"/>
      <c r="K147" s="615"/>
    </row>
    <row r="148" spans="1:11" ht="21" customHeight="1">
      <c r="A148" s="615"/>
      <c r="B148" s="825"/>
      <c r="C148" s="610"/>
      <c r="D148" s="615"/>
      <c r="E148" s="616" t="s">
        <v>1798</v>
      </c>
      <c r="F148" s="613"/>
      <c r="G148" s="613"/>
      <c r="H148" s="613"/>
      <c r="I148" s="613"/>
      <c r="J148" s="613"/>
      <c r="K148" s="615"/>
    </row>
    <row r="149" spans="1:11" ht="21" customHeight="1">
      <c r="A149" s="626"/>
      <c r="B149" s="826"/>
      <c r="C149" s="620"/>
      <c r="D149" s="626"/>
      <c r="E149" s="621" t="s">
        <v>1088</v>
      </c>
      <c r="F149" s="667"/>
      <c r="G149" s="667"/>
      <c r="H149" s="667"/>
      <c r="I149" s="667"/>
      <c r="J149" s="667"/>
      <c r="K149" s="626"/>
    </row>
    <row r="150" spans="1:11" ht="21" customHeight="1">
      <c r="A150" s="615">
        <v>19</v>
      </c>
      <c r="B150" s="601" t="s">
        <v>828</v>
      </c>
      <c r="C150" s="602" t="s">
        <v>1046</v>
      </c>
      <c r="D150" s="602" t="s">
        <v>859</v>
      </c>
      <c r="E150" s="824" t="s">
        <v>1129</v>
      </c>
      <c r="F150" s="607" t="s">
        <v>848</v>
      </c>
      <c r="G150" s="809">
        <v>8900</v>
      </c>
      <c r="H150" s="607" t="s">
        <v>848</v>
      </c>
      <c r="I150" s="607" t="s">
        <v>848</v>
      </c>
      <c r="J150" s="809"/>
      <c r="K150" s="607" t="s">
        <v>53</v>
      </c>
    </row>
    <row r="151" spans="1:11" ht="21" customHeight="1">
      <c r="A151" s="615"/>
      <c r="B151" s="609"/>
      <c r="C151" s="610" t="s">
        <v>1048</v>
      </c>
      <c r="D151" s="610"/>
      <c r="E151" s="616" t="s">
        <v>1116</v>
      </c>
      <c r="F151" s="612"/>
      <c r="G151" s="810"/>
      <c r="H151" s="614"/>
      <c r="I151" s="810"/>
      <c r="J151" s="810"/>
      <c r="K151" s="613"/>
    </row>
    <row r="152" spans="1:11" ht="21" customHeight="1">
      <c r="A152" s="615"/>
      <c r="B152" s="609"/>
      <c r="C152" s="610"/>
      <c r="D152" s="610"/>
      <c r="E152" s="616" t="s">
        <v>1117</v>
      </c>
      <c r="F152" s="612"/>
      <c r="G152" s="810"/>
      <c r="H152" s="614"/>
      <c r="I152" s="810"/>
      <c r="J152" s="810"/>
      <c r="K152" s="613"/>
    </row>
    <row r="153" spans="1:11" ht="21" customHeight="1">
      <c r="A153" s="615"/>
      <c r="B153" s="609"/>
      <c r="C153" s="610"/>
      <c r="D153" s="610"/>
      <c r="E153" s="616" t="s">
        <v>1118</v>
      </c>
      <c r="F153" s="612"/>
      <c r="G153" s="613"/>
      <c r="H153" s="614"/>
      <c r="I153" s="613"/>
      <c r="J153" s="613"/>
      <c r="K153" s="662"/>
    </row>
    <row r="154" spans="1:11" ht="21" customHeight="1">
      <c r="A154" s="608">
        <v>20</v>
      </c>
      <c r="B154" s="601" t="s">
        <v>828</v>
      </c>
      <c r="C154" s="602" t="s">
        <v>1046</v>
      </c>
      <c r="D154" s="602" t="s">
        <v>859</v>
      </c>
      <c r="E154" s="801" t="s">
        <v>1130</v>
      </c>
      <c r="F154" s="655" t="s">
        <v>848</v>
      </c>
      <c r="G154" s="607">
        <v>18000</v>
      </c>
      <c r="H154" s="607">
        <v>18000</v>
      </c>
      <c r="I154" s="607">
        <v>18000</v>
      </c>
      <c r="J154" s="607" t="s">
        <v>848</v>
      </c>
      <c r="K154" s="607" t="s">
        <v>53</v>
      </c>
    </row>
    <row r="155" spans="1:11" ht="21" customHeight="1">
      <c r="A155" s="615"/>
      <c r="B155" s="609"/>
      <c r="C155" s="610" t="s">
        <v>1048</v>
      </c>
      <c r="D155" s="610"/>
      <c r="E155" s="800" t="s">
        <v>1131</v>
      </c>
      <c r="F155" s="612"/>
      <c r="G155" s="613"/>
      <c r="H155" s="614"/>
      <c r="I155" s="613"/>
      <c r="J155" s="613"/>
      <c r="K155" s="615"/>
    </row>
    <row r="156" spans="1:11" ht="21" customHeight="1">
      <c r="A156" s="615"/>
      <c r="B156" s="609"/>
      <c r="C156" s="610"/>
      <c r="D156" s="610"/>
      <c r="E156" s="616" t="s">
        <v>1117</v>
      </c>
      <c r="F156" s="612"/>
      <c r="G156" s="613"/>
      <c r="H156" s="614"/>
      <c r="I156" s="613"/>
      <c r="J156" s="613"/>
      <c r="K156" s="615"/>
    </row>
    <row r="157" spans="1:11" ht="21" customHeight="1">
      <c r="A157" s="626"/>
      <c r="B157" s="619"/>
      <c r="C157" s="620"/>
      <c r="D157" s="620"/>
      <c r="E157" s="621" t="s">
        <v>1118</v>
      </c>
      <c r="F157" s="666"/>
      <c r="G157" s="667"/>
      <c r="H157" s="668"/>
      <c r="I157" s="667"/>
      <c r="J157" s="667"/>
      <c r="K157" s="626"/>
    </row>
    <row r="158" spans="1:11" ht="21" customHeight="1">
      <c r="A158" s="804"/>
      <c r="B158" s="804"/>
      <c r="C158" s="804"/>
      <c r="D158" s="804"/>
      <c r="E158" s="805"/>
      <c r="F158" s="805"/>
      <c r="G158" s="805"/>
      <c r="H158" s="805"/>
      <c r="I158" s="805"/>
      <c r="J158" s="805"/>
      <c r="K158" s="805"/>
    </row>
    <row r="159" spans="1:11" ht="21" customHeight="1">
      <c r="A159" s="830"/>
      <c r="B159" s="830"/>
      <c r="C159" s="830"/>
      <c r="D159" s="830"/>
      <c r="E159" s="654"/>
      <c r="F159" s="654"/>
      <c r="G159" s="654"/>
      <c r="H159" s="654"/>
      <c r="I159" s="654"/>
      <c r="J159" s="654"/>
      <c r="K159" s="654"/>
    </row>
    <row r="160" ht="21" customHeight="1"/>
    <row r="161" ht="21" customHeight="1"/>
    <row r="162" spans="1:11" ht="21" customHeight="1">
      <c r="A162" s="706" t="s">
        <v>2320</v>
      </c>
      <c r="B162" s="706"/>
      <c r="C162" s="706"/>
      <c r="D162" s="706"/>
      <c r="E162" s="706"/>
      <c r="F162" s="706"/>
      <c r="G162" s="706"/>
      <c r="H162" s="706"/>
      <c r="I162" s="706"/>
      <c r="J162" s="706"/>
      <c r="K162" s="706"/>
    </row>
    <row r="163" spans="1:11" ht="21" customHeight="1">
      <c r="A163" s="806"/>
      <c r="B163" s="806"/>
      <c r="C163" s="806"/>
      <c r="D163" s="806"/>
      <c r="E163" s="806"/>
      <c r="F163" s="806"/>
      <c r="G163" s="806"/>
      <c r="H163" s="806"/>
      <c r="I163" s="806"/>
      <c r="J163" s="806"/>
      <c r="K163" s="853" t="s">
        <v>1078</v>
      </c>
    </row>
    <row r="164" spans="1:11" ht="21" customHeight="1">
      <c r="A164" s="806"/>
      <c r="B164" s="806"/>
      <c r="C164" s="806"/>
      <c r="D164" s="806"/>
      <c r="E164" s="806"/>
      <c r="F164" s="806"/>
      <c r="G164" s="806"/>
      <c r="H164" s="806"/>
      <c r="I164" s="854"/>
      <c r="J164" s="854"/>
      <c r="K164" s="855"/>
    </row>
    <row r="165" spans="1:11" ht="21" customHeight="1">
      <c r="A165" s="813" t="s">
        <v>168</v>
      </c>
      <c r="B165" s="814" t="s">
        <v>825</v>
      </c>
      <c r="C165" s="813" t="s">
        <v>826</v>
      </c>
      <c r="D165" s="813" t="s">
        <v>827</v>
      </c>
      <c r="E165" s="815" t="s">
        <v>39</v>
      </c>
      <c r="F165" s="816" t="s">
        <v>818</v>
      </c>
      <c r="G165" s="817"/>
      <c r="H165" s="817"/>
      <c r="I165" s="817"/>
      <c r="J165" s="818"/>
      <c r="K165" s="602" t="s">
        <v>54</v>
      </c>
    </row>
    <row r="166" spans="1:11" ht="21" customHeight="1">
      <c r="A166" s="813"/>
      <c r="B166" s="814"/>
      <c r="C166" s="813"/>
      <c r="D166" s="813"/>
      <c r="E166" s="819" t="s">
        <v>860</v>
      </c>
      <c r="F166" s="602">
        <v>2561</v>
      </c>
      <c r="G166" s="602">
        <v>2562</v>
      </c>
      <c r="H166" s="602">
        <v>2563</v>
      </c>
      <c r="I166" s="602">
        <v>2564</v>
      </c>
      <c r="J166" s="602">
        <v>2565</v>
      </c>
      <c r="K166" s="610" t="s">
        <v>857</v>
      </c>
    </row>
    <row r="167" spans="1:11" ht="21" customHeight="1">
      <c r="A167" s="813"/>
      <c r="B167" s="814"/>
      <c r="C167" s="813"/>
      <c r="D167" s="813"/>
      <c r="E167" s="658"/>
      <c r="F167" s="620" t="s">
        <v>464</v>
      </c>
      <c r="G167" s="620" t="s">
        <v>464</v>
      </c>
      <c r="H167" s="620" t="s">
        <v>464</v>
      </c>
      <c r="I167" s="620" t="s">
        <v>464</v>
      </c>
      <c r="J167" s="620" t="s">
        <v>464</v>
      </c>
      <c r="K167" s="620"/>
    </row>
    <row r="168" spans="1:11" ht="21" customHeight="1">
      <c r="A168" s="602">
        <v>21</v>
      </c>
      <c r="B168" s="601" t="s">
        <v>828</v>
      </c>
      <c r="C168" s="602" t="s">
        <v>1046</v>
      </c>
      <c r="D168" s="602" t="s">
        <v>1062</v>
      </c>
      <c r="E168" s="820" t="s">
        <v>1063</v>
      </c>
      <c r="F168" s="607" t="s">
        <v>848</v>
      </c>
      <c r="G168" s="809">
        <v>40800</v>
      </c>
      <c r="H168" s="809">
        <v>40800</v>
      </c>
      <c r="I168" s="809">
        <v>40800</v>
      </c>
      <c r="J168" s="809">
        <v>40800</v>
      </c>
      <c r="K168" s="823" t="s">
        <v>247</v>
      </c>
    </row>
    <row r="169" spans="1:11" ht="21" customHeight="1">
      <c r="A169" s="610"/>
      <c r="B169" s="609"/>
      <c r="C169" s="610" t="s">
        <v>1048</v>
      </c>
      <c r="D169" s="610" t="s">
        <v>1064</v>
      </c>
      <c r="E169" s="832" t="s">
        <v>1065</v>
      </c>
      <c r="F169" s="612"/>
      <c r="G169" s="810"/>
      <c r="H169" s="856"/>
      <c r="I169" s="810"/>
      <c r="J169" s="810"/>
      <c r="K169" s="825"/>
    </row>
    <row r="170" spans="1:11" ht="21" customHeight="1">
      <c r="A170" s="610"/>
      <c r="B170" s="609"/>
      <c r="C170" s="610"/>
      <c r="D170" s="610"/>
      <c r="E170" s="616" t="s">
        <v>1125</v>
      </c>
      <c r="F170" s="612"/>
      <c r="G170" s="810"/>
      <c r="H170" s="856"/>
      <c r="I170" s="810"/>
      <c r="J170" s="810"/>
      <c r="K170" s="825"/>
    </row>
    <row r="171" spans="1:11" ht="21" customHeight="1">
      <c r="A171" s="610"/>
      <c r="B171" s="609"/>
      <c r="C171" s="610"/>
      <c r="D171" s="610"/>
      <c r="E171" s="618" t="s">
        <v>1126</v>
      </c>
      <c r="F171" s="612"/>
      <c r="G171" s="810"/>
      <c r="H171" s="856"/>
      <c r="I171" s="810"/>
      <c r="J171" s="810"/>
      <c r="K171" s="825"/>
    </row>
    <row r="172" spans="1:11" ht="21" customHeight="1">
      <c r="A172" s="620"/>
      <c r="B172" s="619"/>
      <c r="C172" s="620"/>
      <c r="D172" s="620"/>
      <c r="E172" s="621" t="s">
        <v>1127</v>
      </c>
      <c r="F172" s="666"/>
      <c r="G172" s="667"/>
      <c r="H172" s="668"/>
      <c r="I172" s="667"/>
      <c r="J172" s="667"/>
      <c r="K172" s="664"/>
    </row>
    <row r="173" spans="1:11" ht="21" customHeight="1">
      <c r="A173" s="602">
        <v>22</v>
      </c>
      <c r="B173" s="601" t="s">
        <v>828</v>
      </c>
      <c r="C173" s="602" t="s">
        <v>1046</v>
      </c>
      <c r="D173" s="602" t="s">
        <v>1047</v>
      </c>
      <c r="E173" s="820" t="s">
        <v>1051</v>
      </c>
      <c r="F173" s="607" t="s">
        <v>848</v>
      </c>
      <c r="G173" s="809">
        <v>11000</v>
      </c>
      <c r="H173" s="809">
        <v>11000</v>
      </c>
      <c r="I173" s="809">
        <v>11000</v>
      </c>
      <c r="J173" s="809">
        <v>11000</v>
      </c>
      <c r="K173" s="823" t="s">
        <v>247</v>
      </c>
    </row>
    <row r="174" spans="1:11" ht="21" customHeight="1">
      <c r="A174" s="610"/>
      <c r="B174" s="609"/>
      <c r="C174" s="610" t="s">
        <v>1048</v>
      </c>
      <c r="D174" s="610" t="s">
        <v>1049</v>
      </c>
      <c r="E174" s="616" t="s">
        <v>1052</v>
      </c>
      <c r="F174" s="612"/>
      <c r="G174" s="810"/>
      <c r="H174" s="856"/>
      <c r="I174" s="810"/>
      <c r="J174" s="810"/>
      <c r="K174" s="825"/>
    </row>
    <row r="175" spans="1:11" ht="21" customHeight="1">
      <c r="A175" s="620"/>
      <c r="B175" s="619"/>
      <c r="C175" s="620"/>
      <c r="D175" s="620"/>
      <c r="E175" s="857" t="s">
        <v>1123</v>
      </c>
      <c r="F175" s="666"/>
      <c r="G175" s="667"/>
      <c r="H175" s="668"/>
      <c r="I175" s="667"/>
      <c r="J175" s="667"/>
      <c r="K175" s="664"/>
    </row>
    <row r="176" spans="1:11" ht="21" customHeight="1">
      <c r="A176" s="615">
        <v>23</v>
      </c>
      <c r="B176" s="609" t="s">
        <v>828</v>
      </c>
      <c r="C176" s="602" t="s">
        <v>1046</v>
      </c>
      <c r="D176" s="602" t="s">
        <v>859</v>
      </c>
      <c r="E176" s="824" t="s">
        <v>1056</v>
      </c>
      <c r="F176" s="607" t="s">
        <v>848</v>
      </c>
      <c r="G176" s="858">
        <v>17000</v>
      </c>
      <c r="H176" s="858">
        <v>17000</v>
      </c>
      <c r="I176" s="858">
        <v>17000</v>
      </c>
      <c r="J176" s="858">
        <v>17000</v>
      </c>
      <c r="K176" s="825" t="s">
        <v>247</v>
      </c>
    </row>
    <row r="177" spans="1:11" ht="21" customHeight="1">
      <c r="A177" s="615"/>
      <c r="B177" s="609"/>
      <c r="C177" s="610" t="s">
        <v>1048</v>
      </c>
      <c r="D177" s="610"/>
      <c r="E177" s="616" t="s">
        <v>1366</v>
      </c>
      <c r="F177" s="612"/>
      <c r="G177" s="858"/>
      <c r="H177" s="810"/>
      <c r="I177" s="810"/>
      <c r="J177" s="810"/>
      <c r="K177" s="825"/>
    </row>
    <row r="178" spans="1:11" ht="21" customHeight="1">
      <c r="A178" s="615"/>
      <c r="B178" s="609"/>
      <c r="C178" s="610"/>
      <c r="D178" s="610"/>
      <c r="E178" s="616" t="s">
        <v>1367</v>
      </c>
      <c r="F178" s="612"/>
      <c r="G178" s="858"/>
      <c r="H178" s="810"/>
      <c r="I178" s="810"/>
      <c r="J178" s="810"/>
      <c r="K178" s="825"/>
    </row>
    <row r="179" spans="1:11" ht="21" customHeight="1">
      <c r="A179" s="615"/>
      <c r="B179" s="609"/>
      <c r="C179" s="610"/>
      <c r="D179" s="610"/>
      <c r="E179" s="616" t="s">
        <v>1368</v>
      </c>
      <c r="F179" s="612"/>
      <c r="G179" s="858"/>
      <c r="H179" s="810"/>
      <c r="I179" s="810"/>
      <c r="J179" s="810"/>
      <c r="K179" s="825"/>
    </row>
    <row r="180" spans="1:11" ht="21" customHeight="1">
      <c r="A180" s="615"/>
      <c r="B180" s="609"/>
      <c r="C180" s="610"/>
      <c r="D180" s="610"/>
      <c r="E180" s="616" t="s">
        <v>1138</v>
      </c>
      <c r="F180" s="612"/>
      <c r="G180" s="858"/>
      <c r="H180" s="810"/>
      <c r="I180" s="810"/>
      <c r="J180" s="810"/>
      <c r="K180" s="825"/>
    </row>
    <row r="181" spans="1:11" ht="21" customHeight="1">
      <c r="A181" s="608">
        <v>24</v>
      </c>
      <c r="B181" s="601" t="s">
        <v>828</v>
      </c>
      <c r="C181" s="602" t="s">
        <v>1046</v>
      </c>
      <c r="D181" s="602" t="s">
        <v>859</v>
      </c>
      <c r="E181" s="820" t="s">
        <v>1057</v>
      </c>
      <c r="F181" s="607" t="s">
        <v>848</v>
      </c>
      <c r="G181" s="809">
        <v>21000</v>
      </c>
      <c r="H181" s="607" t="s">
        <v>848</v>
      </c>
      <c r="I181" s="607" t="s">
        <v>848</v>
      </c>
      <c r="J181" s="607" t="s">
        <v>848</v>
      </c>
      <c r="K181" s="823" t="s">
        <v>247</v>
      </c>
    </row>
    <row r="182" spans="1:11" ht="21" customHeight="1">
      <c r="A182" s="615"/>
      <c r="B182" s="609"/>
      <c r="C182" s="610" t="s">
        <v>1048</v>
      </c>
      <c r="D182" s="610"/>
      <c r="E182" s="616" t="s">
        <v>1059</v>
      </c>
      <c r="F182" s="612"/>
      <c r="G182" s="810"/>
      <c r="H182" s="614"/>
      <c r="I182" s="613"/>
      <c r="J182" s="613"/>
      <c r="K182" s="825"/>
    </row>
    <row r="183" spans="1:11" ht="21" customHeight="1">
      <c r="A183" s="626"/>
      <c r="B183" s="619"/>
      <c r="C183" s="620"/>
      <c r="D183" s="620"/>
      <c r="E183" s="834"/>
      <c r="F183" s="666"/>
      <c r="G183" s="859"/>
      <c r="H183" s="835"/>
      <c r="I183" s="835"/>
      <c r="J183" s="835"/>
      <c r="K183" s="826"/>
    </row>
    <row r="184" ht="21" customHeight="1"/>
    <row r="185" spans="1:11" ht="21" customHeight="1">
      <c r="A185" s="706" t="s">
        <v>2297</v>
      </c>
      <c r="B185" s="706"/>
      <c r="C185" s="706"/>
      <c r="D185" s="706"/>
      <c r="E185" s="706"/>
      <c r="F185" s="706"/>
      <c r="G185" s="706"/>
      <c r="H185" s="706"/>
      <c r="I185" s="706"/>
      <c r="J185" s="706"/>
      <c r="K185" s="706"/>
    </row>
    <row r="186" spans="1:11" ht="21" customHeight="1">
      <c r="A186" s="806"/>
      <c r="B186" s="806"/>
      <c r="C186" s="806"/>
      <c r="D186" s="806"/>
      <c r="E186" s="806"/>
      <c r="F186" s="806"/>
      <c r="G186" s="806"/>
      <c r="H186" s="806"/>
      <c r="I186" s="806"/>
      <c r="J186" s="806"/>
      <c r="K186" s="447" t="s">
        <v>1078</v>
      </c>
    </row>
    <row r="187" spans="1:11" ht="21" customHeight="1">
      <c r="A187" s="806"/>
      <c r="B187" s="806"/>
      <c r="C187" s="806"/>
      <c r="D187" s="806"/>
      <c r="E187" s="806"/>
      <c r="F187" s="806"/>
      <c r="G187" s="806"/>
      <c r="H187" s="806"/>
      <c r="I187" s="854"/>
      <c r="J187" s="854"/>
      <c r="K187" s="855"/>
    </row>
    <row r="188" spans="1:11" ht="21" customHeight="1">
      <c r="A188" s="813" t="s">
        <v>168</v>
      </c>
      <c r="B188" s="814" t="s">
        <v>825</v>
      </c>
      <c r="C188" s="813" t="s">
        <v>826</v>
      </c>
      <c r="D188" s="813" t="s">
        <v>827</v>
      </c>
      <c r="E188" s="815" t="s">
        <v>39</v>
      </c>
      <c r="F188" s="816" t="s">
        <v>818</v>
      </c>
      <c r="G188" s="817"/>
      <c r="H188" s="817"/>
      <c r="I188" s="817"/>
      <c r="J188" s="818"/>
      <c r="K188" s="602" t="s">
        <v>54</v>
      </c>
    </row>
    <row r="189" spans="1:11" ht="21" customHeight="1">
      <c r="A189" s="813"/>
      <c r="B189" s="814"/>
      <c r="C189" s="813"/>
      <c r="D189" s="813"/>
      <c r="E189" s="819" t="s">
        <v>860</v>
      </c>
      <c r="F189" s="602">
        <v>2561</v>
      </c>
      <c r="G189" s="602">
        <v>2562</v>
      </c>
      <c r="H189" s="602">
        <v>2563</v>
      </c>
      <c r="I189" s="602">
        <v>2564</v>
      </c>
      <c r="J189" s="602">
        <v>2565</v>
      </c>
      <c r="K189" s="610" t="s">
        <v>857</v>
      </c>
    </row>
    <row r="190" spans="1:11" ht="21" customHeight="1">
      <c r="A190" s="813"/>
      <c r="B190" s="814"/>
      <c r="C190" s="813"/>
      <c r="D190" s="813"/>
      <c r="E190" s="658"/>
      <c r="F190" s="620" t="s">
        <v>464</v>
      </c>
      <c r="G190" s="620" t="s">
        <v>464</v>
      </c>
      <c r="H190" s="620" t="s">
        <v>464</v>
      </c>
      <c r="I190" s="620" t="s">
        <v>464</v>
      </c>
      <c r="J190" s="620" t="s">
        <v>464</v>
      </c>
      <c r="K190" s="620"/>
    </row>
    <row r="191" spans="1:11" ht="21" customHeight="1">
      <c r="A191" s="608">
        <v>25</v>
      </c>
      <c r="B191" s="601" t="s">
        <v>828</v>
      </c>
      <c r="C191" s="602" t="s">
        <v>1046</v>
      </c>
      <c r="D191" s="602" t="s">
        <v>859</v>
      </c>
      <c r="E191" s="820" t="s">
        <v>1057</v>
      </c>
      <c r="F191" s="607" t="s">
        <v>848</v>
      </c>
      <c r="G191" s="809">
        <v>16000</v>
      </c>
      <c r="H191" s="809">
        <v>16000</v>
      </c>
      <c r="I191" s="809">
        <v>16000</v>
      </c>
      <c r="J191" s="809"/>
      <c r="K191" s="823" t="s">
        <v>247</v>
      </c>
    </row>
    <row r="192" spans="1:11" ht="21" customHeight="1">
      <c r="A192" s="615"/>
      <c r="B192" s="609"/>
      <c r="C192" s="610" t="s">
        <v>1048</v>
      </c>
      <c r="D192" s="610"/>
      <c r="E192" s="616" t="s">
        <v>1058</v>
      </c>
      <c r="F192" s="612"/>
      <c r="G192" s="810"/>
      <c r="H192" s="856"/>
      <c r="I192" s="810"/>
      <c r="J192" s="810"/>
      <c r="K192" s="825"/>
    </row>
    <row r="193" spans="1:11" ht="21" customHeight="1">
      <c r="A193" s="615"/>
      <c r="B193" s="609"/>
      <c r="C193" s="610"/>
      <c r="D193" s="610"/>
      <c r="E193" s="616" t="s">
        <v>1367</v>
      </c>
      <c r="F193" s="612"/>
      <c r="G193" s="810"/>
      <c r="H193" s="856"/>
      <c r="I193" s="810"/>
      <c r="J193" s="810"/>
      <c r="K193" s="825"/>
    </row>
    <row r="194" spans="1:11" ht="21" customHeight="1">
      <c r="A194" s="615"/>
      <c r="B194" s="609"/>
      <c r="C194" s="610"/>
      <c r="D194" s="610"/>
      <c r="E194" s="616" t="s">
        <v>1368</v>
      </c>
      <c r="F194" s="612"/>
      <c r="G194" s="810"/>
      <c r="H194" s="856"/>
      <c r="I194" s="810"/>
      <c r="J194" s="810"/>
      <c r="K194" s="825"/>
    </row>
    <row r="195" spans="1:11" ht="21" customHeight="1">
      <c r="A195" s="626"/>
      <c r="B195" s="619"/>
      <c r="C195" s="620"/>
      <c r="D195" s="620"/>
      <c r="E195" s="621" t="s">
        <v>1138</v>
      </c>
      <c r="F195" s="666"/>
      <c r="G195" s="835"/>
      <c r="H195" s="836"/>
      <c r="I195" s="835"/>
      <c r="J195" s="835"/>
      <c r="K195" s="826"/>
    </row>
    <row r="196" spans="1:11" ht="21" customHeight="1">
      <c r="A196" s="615">
        <v>26</v>
      </c>
      <c r="B196" s="609" t="s">
        <v>828</v>
      </c>
      <c r="C196" s="610" t="s">
        <v>1046</v>
      </c>
      <c r="D196" s="610" t="s">
        <v>859</v>
      </c>
      <c r="E196" s="832" t="s">
        <v>1060</v>
      </c>
      <c r="F196" s="613" t="s">
        <v>848</v>
      </c>
      <c r="G196" s="810">
        <v>5800</v>
      </c>
      <c r="H196" s="810">
        <v>5800</v>
      </c>
      <c r="I196" s="810">
        <v>5800</v>
      </c>
      <c r="J196" s="613" t="s">
        <v>848</v>
      </c>
      <c r="K196" s="825" t="s">
        <v>247</v>
      </c>
    </row>
    <row r="197" spans="1:11" ht="21" customHeight="1">
      <c r="A197" s="626"/>
      <c r="B197" s="619"/>
      <c r="C197" s="620" t="s">
        <v>1048</v>
      </c>
      <c r="D197" s="620"/>
      <c r="E197" s="834" t="s">
        <v>1061</v>
      </c>
      <c r="F197" s="666"/>
      <c r="G197" s="667"/>
      <c r="H197" s="668"/>
      <c r="I197" s="667"/>
      <c r="J197" s="667"/>
      <c r="K197" s="664"/>
    </row>
    <row r="198" spans="1:11" ht="21" customHeight="1">
      <c r="A198" s="602">
        <v>27</v>
      </c>
      <c r="B198" s="860" t="s">
        <v>829</v>
      </c>
      <c r="C198" s="610" t="s">
        <v>1046</v>
      </c>
      <c r="D198" s="654" t="s">
        <v>833</v>
      </c>
      <c r="E198" s="861" t="s">
        <v>1066</v>
      </c>
      <c r="F198" s="607" t="s">
        <v>848</v>
      </c>
      <c r="G198" s="607">
        <v>30000</v>
      </c>
      <c r="H198" s="607" t="s">
        <v>848</v>
      </c>
      <c r="I198" s="607" t="s">
        <v>848</v>
      </c>
      <c r="J198" s="607" t="s">
        <v>848</v>
      </c>
      <c r="K198" s="608" t="s">
        <v>53</v>
      </c>
    </row>
    <row r="199" spans="1:11" ht="21" customHeight="1">
      <c r="A199" s="610"/>
      <c r="B199" s="860"/>
      <c r="C199" s="610" t="s">
        <v>1048</v>
      </c>
      <c r="D199" s="654"/>
      <c r="E199" s="862" t="s">
        <v>1067</v>
      </c>
      <c r="F199" s="612"/>
      <c r="G199" s="613"/>
      <c r="H199" s="614"/>
      <c r="I199" s="613"/>
      <c r="J199" s="613"/>
      <c r="K199" s="610"/>
    </row>
    <row r="200" spans="1:11" ht="21" customHeight="1">
      <c r="A200" s="620"/>
      <c r="B200" s="822"/>
      <c r="C200" s="620"/>
      <c r="D200" s="656"/>
      <c r="E200" s="863" t="s">
        <v>1068</v>
      </c>
      <c r="F200" s="864"/>
      <c r="G200" s="656"/>
      <c r="H200" s="620"/>
      <c r="I200" s="658"/>
      <c r="J200" s="658"/>
      <c r="K200" s="620"/>
    </row>
    <row r="201" spans="1:11" ht="21" customHeight="1">
      <c r="A201" s="602">
        <v>28</v>
      </c>
      <c r="B201" s="860" t="s">
        <v>829</v>
      </c>
      <c r="C201" s="610" t="s">
        <v>1046</v>
      </c>
      <c r="D201" s="654" t="s">
        <v>833</v>
      </c>
      <c r="E201" s="861" t="s">
        <v>1066</v>
      </c>
      <c r="F201" s="607" t="s">
        <v>848</v>
      </c>
      <c r="G201" s="607">
        <v>30000</v>
      </c>
      <c r="H201" s="607" t="s">
        <v>848</v>
      </c>
      <c r="I201" s="607" t="s">
        <v>848</v>
      </c>
      <c r="J201" s="607" t="s">
        <v>848</v>
      </c>
      <c r="K201" s="608" t="s">
        <v>53</v>
      </c>
    </row>
    <row r="202" spans="1:11" ht="21" customHeight="1">
      <c r="A202" s="610"/>
      <c r="B202" s="860"/>
      <c r="C202" s="610" t="s">
        <v>1048</v>
      </c>
      <c r="D202" s="654"/>
      <c r="E202" s="862" t="s">
        <v>1069</v>
      </c>
      <c r="F202" s="612"/>
      <c r="G202" s="613"/>
      <c r="H202" s="614"/>
      <c r="I202" s="613"/>
      <c r="J202" s="613"/>
      <c r="K202" s="610"/>
    </row>
    <row r="203" spans="1:11" ht="21" customHeight="1">
      <c r="A203" s="620"/>
      <c r="B203" s="822"/>
      <c r="C203" s="620"/>
      <c r="D203" s="656"/>
      <c r="E203" s="863" t="s">
        <v>1068</v>
      </c>
      <c r="F203" s="864"/>
      <c r="G203" s="656"/>
      <c r="H203" s="620"/>
      <c r="I203" s="658"/>
      <c r="J203" s="658"/>
      <c r="K203" s="620"/>
    </row>
    <row r="204" ht="21" customHeight="1"/>
    <row r="205" ht="21" customHeight="1"/>
    <row r="206" ht="21" customHeight="1"/>
    <row r="207" ht="21" customHeight="1"/>
    <row r="208" spans="1:11" ht="21" customHeight="1">
      <c r="A208" s="706" t="s">
        <v>2298</v>
      </c>
      <c r="B208" s="706"/>
      <c r="C208" s="706"/>
      <c r="D208" s="706"/>
      <c r="E208" s="706"/>
      <c r="F208" s="706"/>
      <c r="G208" s="706"/>
      <c r="H208" s="706"/>
      <c r="I208" s="706"/>
      <c r="J208" s="706"/>
      <c r="K208" s="706"/>
    </row>
    <row r="209" spans="1:11" ht="21" customHeight="1">
      <c r="A209" s="806"/>
      <c r="B209" s="806"/>
      <c r="C209" s="806"/>
      <c r="D209" s="806"/>
      <c r="E209" s="806"/>
      <c r="F209" s="806"/>
      <c r="G209" s="806"/>
      <c r="H209" s="806"/>
      <c r="I209" s="806"/>
      <c r="J209" s="806"/>
      <c r="K209" s="447" t="s">
        <v>1078</v>
      </c>
    </row>
    <row r="210" spans="1:11" ht="21" customHeight="1">
      <c r="A210" s="806"/>
      <c r="B210" s="806"/>
      <c r="C210" s="806"/>
      <c r="D210" s="806"/>
      <c r="E210" s="806"/>
      <c r="F210" s="806"/>
      <c r="G210" s="806"/>
      <c r="H210" s="806"/>
      <c r="I210" s="854"/>
      <c r="J210" s="854"/>
      <c r="K210" s="855"/>
    </row>
    <row r="211" spans="1:11" ht="21" customHeight="1">
      <c r="A211" s="813" t="s">
        <v>168</v>
      </c>
      <c r="B211" s="814" t="s">
        <v>825</v>
      </c>
      <c r="C211" s="813" t="s">
        <v>826</v>
      </c>
      <c r="D211" s="813" t="s">
        <v>827</v>
      </c>
      <c r="E211" s="815" t="s">
        <v>39</v>
      </c>
      <c r="F211" s="816" t="s">
        <v>818</v>
      </c>
      <c r="G211" s="817"/>
      <c r="H211" s="817"/>
      <c r="I211" s="817"/>
      <c r="J211" s="818"/>
      <c r="K211" s="602" t="s">
        <v>54</v>
      </c>
    </row>
    <row r="212" spans="1:11" ht="21" customHeight="1">
      <c r="A212" s="813"/>
      <c r="B212" s="814"/>
      <c r="C212" s="813"/>
      <c r="D212" s="813"/>
      <c r="E212" s="819" t="s">
        <v>860</v>
      </c>
      <c r="F212" s="602">
        <v>2561</v>
      </c>
      <c r="G212" s="602">
        <v>2562</v>
      </c>
      <c r="H212" s="602">
        <v>2563</v>
      </c>
      <c r="I212" s="602">
        <v>2564</v>
      </c>
      <c r="J212" s="602">
        <v>2565</v>
      </c>
      <c r="K212" s="610" t="s">
        <v>857</v>
      </c>
    </row>
    <row r="213" spans="1:11" ht="21" customHeight="1">
      <c r="A213" s="813"/>
      <c r="B213" s="814"/>
      <c r="C213" s="813"/>
      <c r="D213" s="813"/>
      <c r="E213" s="658"/>
      <c r="F213" s="620" t="s">
        <v>464</v>
      </c>
      <c r="G213" s="620" t="s">
        <v>464</v>
      </c>
      <c r="H213" s="620" t="s">
        <v>464</v>
      </c>
      <c r="I213" s="620" t="s">
        <v>464</v>
      </c>
      <c r="J213" s="620" t="s">
        <v>464</v>
      </c>
      <c r="K213" s="620"/>
    </row>
    <row r="214" spans="1:11" ht="21" customHeight="1">
      <c r="A214" s="602">
        <v>29</v>
      </c>
      <c r="B214" s="600" t="s">
        <v>829</v>
      </c>
      <c r="C214" s="602" t="s">
        <v>1046</v>
      </c>
      <c r="D214" s="805" t="s">
        <v>833</v>
      </c>
      <c r="E214" s="808" t="s">
        <v>1111</v>
      </c>
      <c r="F214" s="802" t="s">
        <v>848</v>
      </c>
      <c r="G214" s="802">
        <v>107600</v>
      </c>
      <c r="H214" s="802">
        <v>107600</v>
      </c>
      <c r="I214" s="802">
        <v>107600</v>
      </c>
      <c r="J214" s="802">
        <v>107600</v>
      </c>
      <c r="K214" s="608" t="s">
        <v>53</v>
      </c>
    </row>
    <row r="215" spans="1:11" ht="21" customHeight="1">
      <c r="A215" s="610"/>
      <c r="B215" s="860"/>
      <c r="C215" s="610" t="s">
        <v>1048</v>
      </c>
      <c r="D215" s="654"/>
      <c r="E215" s="616" t="s">
        <v>1139</v>
      </c>
      <c r="F215" s="612"/>
      <c r="G215" s="613"/>
      <c r="H215" s="614"/>
      <c r="I215" s="613"/>
      <c r="J215" s="613"/>
      <c r="K215" s="610"/>
    </row>
    <row r="216" spans="1:11" ht="21" customHeight="1">
      <c r="A216" s="610"/>
      <c r="B216" s="860"/>
      <c r="C216" s="610"/>
      <c r="D216" s="654"/>
      <c r="E216" s="616" t="s">
        <v>1140</v>
      </c>
      <c r="F216" s="612"/>
      <c r="G216" s="613"/>
      <c r="H216" s="614"/>
      <c r="I216" s="613"/>
      <c r="J216" s="613"/>
      <c r="K216" s="610"/>
    </row>
    <row r="217" spans="1:11" ht="21" customHeight="1">
      <c r="A217" s="610"/>
      <c r="B217" s="860"/>
      <c r="C217" s="610"/>
      <c r="D217" s="654"/>
      <c r="E217" s="616" t="s">
        <v>1141</v>
      </c>
      <c r="F217" s="612"/>
      <c r="G217" s="613"/>
      <c r="H217" s="614"/>
      <c r="I217" s="613"/>
      <c r="J217" s="613"/>
      <c r="K217" s="610"/>
    </row>
    <row r="218" spans="1:11" ht="21" customHeight="1">
      <c r="A218" s="610"/>
      <c r="B218" s="860"/>
      <c r="C218" s="610"/>
      <c r="D218" s="654"/>
      <c r="E218" s="616" t="s">
        <v>1142</v>
      </c>
      <c r="F218" s="612"/>
      <c r="G218" s="613"/>
      <c r="H218" s="614"/>
      <c r="I218" s="613"/>
      <c r="J218" s="613"/>
      <c r="K218" s="610"/>
    </row>
    <row r="219" spans="1:11" ht="21" customHeight="1">
      <c r="A219" s="610"/>
      <c r="B219" s="860"/>
      <c r="C219" s="610"/>
      <c r="D219" s="654"/>
      <c r="E219" s="616" t="s">
        <v>1125</v>
      </c>
      <c r="F219" s="612"/>
      <c r="G219" s="613"/>
      <c r="H219" s="614"/>
      <c r="I219" s="613"/>
      <c r="J219" s="613"/>
      <c r="K219" s="610"/>
    </row>
    <row r="220" spans="1:11" ht="21" customHeight="1">
      <c r="A220" s="610"/>
      <c r="B220" s="860"/>
      <c r="C220" s="610"/>
      <c r="D220" s="654"/>
      <c r="E220" s="618" t="s">
        <v>1126</v>
      </c>
      <c r="F220" s="612"/>
      <c r="G220" s="613"/>
      <c r="H220" s="614"/>
      <c r="I220" s="613"/>
      <c r="J220" s="613"/>
      <c r="K220" s="610"/>
    </row>
    <row r="221" spans="1:11" ht="21" customHeight="1">
      <c r="A221" s="620"/>
      <c r="B221" s="822"/>
      <c r="C221" s="620"/>
      <c r="D221" s="656"/>
      <c r="E221" s="621" t="s">
        <v>1143</v>
      </c>
      <c r="F221" s="666"/>
      <c r="G221" s="667"/>
      <c r="H221" s="668"/>
      <c r="I221" s="667"/>
      <c r="J221" s="667"/>
      <c r="K221" s="620"/>
    </row>
    <row r="222" spans="1:11" ht="21" customHeight="1">
      <c r="A222" s="610">
        <v>30</v>
      </c>
      <c r="B222" s="600" t="s">
        <v>829</v>
      </c>
      <c r="C222" s="602" t="s">
        <v>1046</v>
      </c>
      <c r="D222" s="805" t="s">
        <v>833</v>
      </c>
      <c r="E222" s="808" t="s">
        <v>1111</v>
      </c>
      <c r="F222" s="802" t="s">
        <v>848</v>
      </c>
      <c r="G222" s="802">
        <v>107600</v>
      </c>
      <c r="H222" s="802">
        <v>107600</v>
      </c>
      <c r="I222" s="802">
        <v>107600</v>
      </c>
      <c r="J222" s="802">
        <v>107600</v>
      </c>
      <c r="K222" s="608" t="s">
        <v>53</v>
      </c>
    </row>
    <row r="223" spans="1:11" ht="21" customHeight="1">
      <c r="A223" s="610"/>
      <c r="B223" s="860"/>
      <c r="C223" s="610" t="s">
        <v>1048</v>
      </c>
      <c r="D223" s="654"/>
      <c r="E223" s="616" t="s">
        <v>1139</v>
      </c>
      <c r="F223" s="612"/>
      <c r="G223" s="613"/>
      <c r="H223" s="614"/>
      <c r="I223" s="613"/>
      <c r="J223" s="613"/>
      <c r="K223" s="610"/>
    </row>
    <row r="224" spans="1:11" ht="21" customHeight="1">
      <c r="A224" s="610"/>
      <c r="B224" s="860"/>
      <c r="C224" s="610"/>
      <c r="D224" s="654"/>
      <c r="E224" s="616" t="s">
        <v>1140</v>
      </c>
      <c r="F224" s="612"/>
      <c r="G224" s="613"/>
      <c r="H224" s="614"/>
      <c r="I224" s="613"/>
      <c r="J224" s="613"/>
      <c r="K224" s="610"/>
    </row>
    <row r="225" spans="1:11" ht="21" customHeight="1">
      <c r="A225" s="610"/>
      <c r="B225" s="860"/>
      <c r="C225" s="610"/>
      <c r="D225" s="654"/>
      <c r="E225" s="616" t="s">
        <v>1141</v>
      </c>
      <c r="F225" s="612"/>
      <c r="G225" s="613"/>
      <c r="H225" s="614"/>
      <c r="I225" s="613"/>
      <c r="J225" s="613"/>
      <c r="K225" s="610"/>
    </row>
    <row r="226" spans="1:11" ht="21" customHeight="1">
      <c r="A226" s="610"/>
      <c r="B226" s="860"/>
      <c r="C226" s="610"/>
      <c r="D226" s="654"/>
      <c r="E226" s="616" t="s">
        <v>1142</v>
      </c>
      <c r="F226" s="612"/>
      <c r="G226" s="613"/>
      <c r="H226" s="614"/>
      <c r="I226" s="613"/>
      <c r="J226" s="613"/>
      <c r="K226" s="610"/>
    </row>
    <row r="227" spans="1:11" ht="21" customHeight="1">
      <c r="A227" s="610"/>
      <c r="B227" s="860"/>
      <c r="C227" s="610"/>
      <c r="D227" s="654"/>
      <c r="E227" s="616" t="s">
        <v>1125</v>
      </c>
      <c r="F227" s="612"/>
      <c r="G227" s="613"/>
      <c r="H227" s="614"/>
      <c r="I227" s="613"/>
      <c r="J227" s="613"/>
      <c r="K227" s="610"/>
    </row>
    <row r="228" spans="1:11" ht="21" customHeight="1">
      <c r="A228" s="610"/>
      <c r="B228" s="860"/>
      <c r="C228" s="610"/>
      <c r="D228" s="654"/>
      <c r="E228" s="618" t="s">
        <v>1126</v>
      </c>
      <c r="F228" s="612"/>
      <c r="G228" s="613"/>
      <c r="H228" s="614"/>
      <c r="I228" s="613"/>
      <c r="J228" s="613"/>
      <c r="K228" s="610"/>
    </row>
    <row r="229" spans="1:11" ht="21" customHeight="1">
      <c r="A229" s="610"/>
      <c r="B229" s="822"/>
      <c r="C229" s="620"/>
      <c r="D229" s="656"/>
      <c r="E229" s="621" t="s">
        <v>1144</v>
      </c>
      <c r="F229" s="666"/>
      <c r="G229" s="667"/>
      <c r="H229" s="668"/>
      <c r="I229" s="667"/>
      <c r="J229" s="667"/>
      <c r="K229" s="620"/>
    </row>
    <row r="230" spans="1:11" ht="21" customHeight="1">
      <c r="A230" s="654"/>
      <c r="B230" s="609"/>
      <c r="C230" s="654"/>
      <c r="D230" s="654"/>
      <c r="E230" s="663"/>
      <c r="F230" s="614"/>
      <c r="G230" s="614"/>
      <c r="H230" s="614"/>
      <c r="I230" s="614"/>
      <c r="J230" s="614"/>
      <c r="K230" s="654"/>
    </row>
    <row r="231" spans="1:11" ht="21" customHeight="1">
      <c r="A231" s="706" t="s">
        <v>2299</v>
      </c>
      <c r="B231" s="706"/>
      <c r="C231" s="706"/>
      <c r="D231" s="706"/>
      <c r="E231" s="706"/>
      <c r="F231" s="706"/>
      <c r="G231" s="706"/>
      <c r="H231" s="706"/>
      <c r="I231" s="706"/>
      <c r="J231" s="706"/>
      <c r="K231" s="706"/>
    </row>
    <row r="232" spans="1:11" ht="21" customHeight="1">
      <c r="A232" s="806"/>
      <c r="B232" s="806"/>
      <c r="C232" s="806"/>
      <c r="D232" s="806"/>
      <c r="E232" s="806"/>
      <c r="F232" s="806"/>
      <c r="G232" s="806"/>
      <c r="H232" s="806"/>
      <c r="I232" s="806"/>
      <c r="J232" s="806"/>
      <c r="K232" s="447" t="s">
        <v>1078</v>
      </c>
    </row>
    <row r="233" spans="1:11" ht="21" customHeight="1">
      <c r="A233" s="806"/>
      <c r="B233" s="806"/>
      <c r="C233" s="806"/>
      <c r="D233" s="806"/>
      <c r="E233" s="806"/>
      <c r="F233" s="806"/>
      <c r="G233" s="806"/>
      <c r="H233" s="806"/>
      <c r="I233" s="854"/>
      <c r="J233" s="854"/>
      <c r="K233" s="855"/>
    </row>
    <row r="234" spans="1:11" ht="21" customHeight="1">
      <c r="A234" s="813" t="s">
        <v>168</v>
      </c>
      <c r="B234" s="814" t="s">
        <v>825</v>
      </c>
      <c r="C234" s="813" t="s">
        <v>826</v>
      </c>
      <c r="D234" s="813" t="s">
        <v>827</v>
      </c>
      <c r="E234" s="815" t="s">
        <v>39</v>
      </c>
      <c r="F234" s="816" t="s">
        <v>818</v>
      </c>
      <c r="G234" s="817"/>
      <c r="H234" s="817"/>
      <c r="I234" s="817"/>
      <c r="J234" s="818"/>
      <c r="K234" s="602" t="s">
        <v>54</v>
      </c>
    </row>
    <row r="235" spans="1:11" ht="21" customHeight="1">
      <c r="A235" s="813"/>
      <c r="B235" s="814"/>
      <c r="C235" s="813"/>
      <c r="D235" s="813"/>
      <c r="E235" s="819" t="s">
        <v>860</v>
      </c>
      <c r="F235" s="602">
        <v>2561</v>
      </c>
      <c r="G235" s="602">
        <v>2562</v>
      </c>
      <c r="H235" s="602">
        <v>2563</v>
      </c>
      <c r="I235" s="602">
        <v>2564</v>
      </c>
      <c r="J235" s="602">
        <v>2565</v>
      </c>
      <c r="K235" s="610" t="s">
        <v>857</v>
      </c>
    </row>
    <row r="236" spans="1:11" ht="21" customHeight="1">
      <c r="A236" s="813"/>
      <c r="B236" s="814"/>
      <c r="C236" s="813"/>
      <c r="D236" s="813"/>
      <c r="E236" s="658"/>
      <c r="F236" s="620" t="s">
        <v>464</v>
      </c>
      <c r="G236" s="620" t="s">
        <v>464</v>
      </c>
      <c r="H236" s="620" t="s">
        <v>464</v>
      </c>
      <c r="I236" s="620" t="s">
        <v>464</v>
      </c>
      <c r="J236" s="620" t="s">
        <v>464</v>
      </c>
      <c r="K236" s="620"/>
    </row>
    <row r="237" spans="1:11" ht="21" customHeight="1">
      <c r="A237" s="602">
        <v>31</v>
      </c>
      <c r="B237" s="601" t="s">
        <v>829</v>
      </c>
      <c r="C237" s="602" t="s">
        <v>1046</v>
      </c>
      <c r="D237" s="602" t="s">
        <v>1047</v>
      </c>
      <c r="E237" s="651" t="s">
        <v>1104</v>
      </c>
      <c r="F237" s="607" t="s">
        <v>848</v>
      </c>
      <c r="G237" s="652">
        <v>32000</v>
      </c>
      <c r="H237" s="652">
        <v>32000</v>
      </c>
      <c r="I237" s="652">
        <v>32000</v>
      </c>
      <c r="J237" s="652">
        <v>0</v>
      </c>
      <c r="K237" s="608" t="s">
        <v>53</v>
      </c>
    </row>
    <row r="238" spans="1:11" ht="21" customHeight="1">
      <c r="A238" s="610"/>
      <c r="B238" s="609"/>
      <c r="C238" s="610" t="s">
        <v>1048</v>
      </c>
      <c r="D238" s="610" t="s">
        <v>1049</v>
      </c>
      <c r="E238" s="653" t="s">
        <v>1105</v>
      </c>
      <c r="F238" s="612"/>
      <c r="G238" s="613"/>
      <c r="H238" s="614"/>
      <c r="I238" s="613"/>
      <c r="J238" s="613"/>
      <c r="K238" s="615"/>
    </row>
    <row r="239" spans="1:11" ht="21" customHeight="1">
      <c r="A239" s="610"/>
      <c r="B239" s="609"/>
      <c r="C239" s="610"/>
      <c r="D239" s="654"/>
      <c r="E239" s="653" t="s">
        <v>1106</v>
      </c>
      <c r="F239" s="612"/>
      <c r="G239" s="613"/>
      <c r="H239" s="614"/>
      <c r="I239" s="613"/>
      <c r="J239" s="617"/>
      <c r="K239" s="615"/>
    </row>
    <row r="240" spans="1:11" ht="21" customHeight="1">
      <c r="A240" s="610"/>
      <c r="B240" s="609"/>
      <c r="C240" s="610"/>
      <c r="D240" s="654"/>
      <c r="E240" s="653" t="s">
        <v>1122</v>
      </c>
      <c r="F240" s="612"/>
      <c r="G240" s="613"/>
      <c r="H240" s="614"/>
      <c r="I240" s="613"/>
      <c r="J240" s="617"/>
      <c r="K240" s="615"/>
    </row>
    <row r="241" spans="1:11" ht="21" customHeight="1">
      <c r="A241" s="610"/>
      <c r="B241" s="609"/>
      <c r="C241" s="610"/>
      <c r="D241" s="654"/>
      <c r="E241" s="653" t="s">
        <v>1120</v>
      </c>
      <c r="F241" s="612"/>
      <c r="G241" s="613"/>
      <c r="H241" s="614"/>
      <c r="I241" s="613"/>
      <c r="J241" s="617"/>
      <c r="K241" s="615"/>
    </row>
    <row r="242" spans="1:11" ht="21" customHeight="1">
      <c r="A242" s="610"/>
      <c r="B242" s="609"/>
      <c r="C242" s="610"/>
      <c r="D242" s="654"/>
      <c r="E242" s="616" t="s">
        <v>1145</v>
      </c>
      <c r="F242" s="612"/>
      <c r="G242" s="613"/>
      <c r="H242" s="614"/>
      <c r="I242" s="613"/>
      <c r="J242" s="617"/>
      <c r="K242" s="615"/>
    </row>
    <row r="243" spans="1:11" ht="21" customHeight="1">
      <c r="A243" s="602">
        <v>32</v>
      </c>
      <c r="B243" s="601" t="s">
        <v>829</v>
      </c>
      <c r="C243" s="602" t="s">
        <v>1046</v>
      </c>
      <c r="D243" s="602" t="s">
        <v>1047</v>
      </c>
      <c r="E243" s="651" t="s">
        <v>1104</v>
      </c>
      <c r="F243" s="655" t="s">
        <v>848</v>
      </c>
      <c r="G243" s="652">
        <v>32000</v>
      </c>
      <c r="H243" s="652">
        <v>32000</v>
      </c>
      <c r="I243" s="652">
        <v>32000</v>
      </c>
      <c r="J243" s="652">
        <v>0</v>
      </c>
      <c r="K243" s="608" t="s">
        <v>53</v>
      </c>
    </row>
    <row r="244" spans="1:11" ht="21" customHeight="1">
      <c r="A244" s="610"/>
      <c r="B244" s="609"/>
      <c r="C244" s="610" t="s">
        <v>1048</v>
      </c>
      <c r="D244" s="610" t="s">
        <v>1049</v>
      </c>
      <c r="E244" s="653" t="s">
        <v>1105</v>
      </c>
      <c r="F244" s="612"/>
      <c r="G244" s="613"/>
      <c r="H244" s="614"/>
      <c r="I244" s="613"/>
      <c r="J244" s="613"/>
      <c r="K244" s="615"/>
    </row>
    <row r="245" spans="1:11" ht="21" customHeight="1">
      <c r="A245" s="610"/>
      <c r="B245" s="609"/>
      <c r="C245" s="610"/>
      <c r="D245" s="654"/>
      <c r="E245" s="653" t="s">
        <v>1106</v>
      </c>
      <c r="F245" s="612"/>
      <c r="G245" s="613"/>
      <c r="H245" s="614"/>
      <c r="I245" s="613"/>
      <c r="J245" s="617"/>
      <c r="K245" s="615"/>
    </row>
    <row r="246" spans="1:11" ht="21" customHeight="1">
      <c r="A246" s="610"/>
      <c r="B246" s="609"/>
      <c r="C246" s="610"/>
      <c r="D246" s="654"/>
      <c r="E246" s="653" t="s">
        <v>1122</v>
      </c>
      <c r="F246" s="612"/>
      <c r="G246" s="613"/>
      <c r="H246" s="614"/>
      <c r="I246" s="613"/>
      <c r="J246" s="617"/>
      <c r="K246" s="615"/>
    </row>
    <row r="247" spans="1:11" ht="21" customHeight="1">
      <c r="A247" s="610"/>
      <c r="B247" s="609"/>
      <c r="C247" s="610"/>
      <c r="D247" s="654"/>
      <c r="E247" s="653" t="s">
        <v>1120</v>
      </c>
      <c r="F247" s="612"/>
      <c r="G247" s="613"/>
      <c r="H247" s="614"/>
      <c r="I247" s="613"/>
      <c r="J247" s="617"/>
      <c r="K247" s="615"/>
    </row>
    <row r="248" spans="1:11" ht="21" customHeight="1">
      <c r="A248" s="620"/>
      <c r="B248" s="619"/>
      <c r="C248" s="620"/>
      <c r="D248" s="656"/>
      <c r="E248" s="621" t="s">
        <v>1128</v>
      </c>
      <c r="F248" s="657"/>
      <c r="G248" s="620"/>
      <c r="H248" s="656"/>
      <c r="I248" s="620"/>
      <c r="J248" s="658"/>
      <c r="K248" s="620"/>
    </row>
    <row r="249" spans="1:11" ht="21" customHeight="1">
      <c r="A249" s="608">
        <v>33</v>
      </c>
      <c r="B249" s="659" t="s">
        <v>830</v>
      </c>
      <c r="C249" s="602" t="s">
        <v>1046</v>
      </c>
      <c r="D249" s="602" t="s">
        <v>833</v>
      </c>
      <c r="E249" s="660" t="s">
        <v>1070</v>
      </c>
      <c r="F249" s="661" t="s">
        <v>848</v>
      </c>
      <c r="G249" s="605">
        <v>2500</v>
      </c>
      <c r="H249" s="605">
        <v>2500</v>
      </c>
      <c r="I249" s="605">
        <v>2500</v>
      </c>
      <c r="J249" s="605">
        <v>2500</v>
      </c>
      <c r="K249" s="608" t="s">
        <v>1071</v>
      </c>
    </row>
    <row r="250" spans="1:11" ht="21" customHeight="1">
      <c r="A250" s="615"/>
      <c r="B250" s="662"/>
      <c r="C250" s="610" t="s">
        <v>1048</v>
      </c>
      <c r="D250" s="610"/>
      <c r="E250" s="663" t="s">
        <v>1072</v>
      </c>
      <c r="F250" s="612"/>
      <c r="G250" s="613"/>
      <c r="H250" s="614"/>
      <c r="I250" s="613"/>
      <c r="J250" s="613"/>
      <c r="K250" s="615"/>
    </row>
    <row r="251" spans="1:11" ht="21" customHeight="1">
      <c r="A251" s="626"/>
      <c r="B251" s="664"/>
      <c r="C251" s="620"/>
      <c r="D251" s="620"/>
      <c r="E251" s="665" t="s">
        <v>1123</v>
      </c>
      <c r="F251" s="666"/>
      <c r="G251" s="667"/>
      <c r="H251" s="668"/>
      <c r="I251" s="667"/>
      <c r="J251" s="667"/>
      <c r="K251" s="626"/>
    </row>
    <row r="252" ht="21" customHeight="1"/>
    <row r="253" ht="21" customHeight="1"/>
    <row r="254" spans="1:11" ht="21" customHeight="1">
      <c r="A254" s="706" t="s">
        <v>2300</v>
      </c>
      <c r="B254" s="706"/>
      <c r="C254" s="706"/>
      <c r="D254" s="706"/>
      <c r="E254" s="706"/>
      <c r="F254" s="706"/>
      <c r="G254" s="706"/>
      <c r="H254" s="706"/>
      <c r="I254" s="706"/>
      <c r="J254" s="706"/>
      <c r="K254" s="706"/>
    </row>
    <row r="255" spans="1:11" ht="21" customHeight="1">
      <c r="A255" s="811"/>
      <c r="B255" s="609"/>
      <c r="C255" s="654"/>
      <c r="D255" s="852"/>
      <c r="E255" s="663"/>
      <c r="F255" s="856"/>
      <c r="G255" s="856"/>
      <c r="H255" s="856"/>
      <c r="I255" s="856"/>
      <c r="J255" s="856"/>
      <c r="K255" s="447" t="s">
        <v>1078</v>
      </c>
    </row>
    <row r="256" spans="1:11" ht="21" customHeight="1">
      <c r="A256" s="865"/>
      <c r="B256" s="619"/>
      <c r="C256" s="656"/>
      <c r="D256" s="866"/>
      <c r="E256" s="867"/>
      <c r="F256" s="836"/>
      <c r="G256" s="836"/>
      <c r="H256" s="836"/>
      <c r="I256" s="836"/>
      <c r="J256" s="836"/>
      <c r="K256" s="619"/>
    </row>
    <row r="257" spans="1:11" ht="21" customHeight="1">
      <c r="A257" s="813" t="s">
        <v>168</v>
      </c>
      <c r="B257" s="814" t="s">
        <v>825</v>
      </c>
      <c r="C257" s="813" t="s">
        <v>826</v>
      </c>
      <c r="D257" s="813" t="s">
        <v>827</v>
      </c>
      <c r="E257" s="815" t="s">
        <v>39</v>
      </c>
      <c r="F257" s="816" t="s">
        <v>818</v>
      </c>
      <c r="G257" s="817"/>
      <c r="H257" s="817"/>
      <c r="I257" s="817"/>
      <c r="J257" s="818"/>
      <c r="K257" s="602" t="s">
        <v>54</v>
      </c>
    </row>
    <row r="258" spans="1:11" ht="21" customHeight="1">
      <c r="A258" s="813"/>
      <c r="B258" s="814"/>
      <c r="C258" s="813"/>
      <c r="D258" s="813"/>
      <c r="E258" s="819" t="s">
        <v>860</v>
      </c>
      <c r="F258" s="602">
        <v>2561</v>
      </c>
      <c r="G258" s="602">
        <v>2562</v>
      </c>
      <c r="H258" s="602">
        <v>2563</v>
      </c>
      <c r="I258" s="602">
        <v>2564</v>
      </c>
      <c r="J258" s="602">
        <v>2565</v>
      </c>
      <c r="K258" s="610" t="s">
        <v>857</v>
      </c>
    </row>
    <row r="259" spans="1:11" ht="21" customHeight="1">
      <c r="A259" s="813"/>
      <c r="B259" s="814"/>
      <c r="C259" s="813"/>
      <c r="D259" s="813"/>
      <c r="E259" s="658"/>
      <c r="F259" s="620" t="s">
        <v>464</v>
      </c>
      <c r="G259" s="620" t="s">
        <v>464</v>
      </c>
      <c r="H259" s="620" t="s">
        <v>464</v>
      </c>
      <c r="I259" s="620" t="s">
        <v>464</v>
      </c>
      <c r="J259" s="620" t="s">
        <v>464</v>
      </c>
      <c r="K259" s="620"/>
    </row>
    <row r="260" spans="1:11" ht="21" customHeight="1">
      <c r="A260" s="608">
        <v>34</v>
      </c>
      <c r="B260" s="659" t="s">
        <v>830</v>
      </c>
      <c r="C260" s="602" t="s">
        <v>1046</v>
      </c>
      <c r="D260" s="845" t="s">
        <v>859</v>
      </c>
      <c r="E260" s="820" t="s">
        <v>1057</v>
      </c>
      <c r="F260" s="607" t="s">
        <v>848</v>
      </c>
      <c r="G260" s="809">
        <v>16000</v>
      </c>
      <c r="H260" s="809">
        <v>16000</v>
      </c>
      <c r="I260" s="809">
        <v>16000</v>
      </c>
      <c r="J260" s="809"/>
      <c r="K260" s="608" t="s">
        <v>1071</v>
      </c>
    </row>
    <row r="261" spans="1:11" ht="21" customHeight="1">
      <c r="A261" s="615"/>
      <c r="B261" s="662"/>
      <c r="C261" s="610" t="s">
        <v>1048</v>
      </c>
      <c r="D261" s="846"/>
      <c r="E261" s="616" t="s">
        <v>1058</v>
      </c>
      <c r="F261" s="612"/>
      <c r="G261" s="613"/>
      <c r="H261" s="614"/>
      <c r="I261" s="613"/>
      <c r="J261" s="613"/>
      <c r="K261" s="615"/>
    </row>
    <row r="262" spans="1:11" ht="21" customHeight="1">
      <c r="A262" s="615"/>
      <c r="B262" s="662"/>
      <c r="C262" s="610"/>
      <c r="D262" s="654"/>
      <c r="E262" s="616" t="s">
        <v>1367</v>
      </c>
      <c r="F262" s="612"/>
      <c r="G262" s="613"/>
      <c r="H262" s="614"/>
      <c r="I262" s="613"/>
      <c r="J262" s="613"/>
      <c r="K262" s="615"/>
    </row>
    <row r="263" spans="1:11" ht="21" customHeight="1">
      <c r="A263" s="615"/>
      <c r="B263" s="662"/>
      <c r="C263" s="610"/>
      <c r="D263" s="610"/>
      <c r="E263" s="616" t="s">
        <v>1368</v>
      </c>
      <c r="F263" s="810"/>
      <c r="G263" s="810"/>
      <c r="H263" s="810"/>
      <c r="I263" s="810"/>
      <c r="J263" s="810"/>
      <c r="K263" s="615"/>
    </row>
    <row r="264" spans="1:11" ht="21" customHeight="1">
      <c r="A264" s="626"/>
      <c r="B264" s="664"/>
      <c r="C264" s="620"/>
      <c r="D264" s="620"/>
      <c r="E264" s="621" t="s">
        <v>1138</v>
      </c>
      <c r="F264" s="666"/>
      <c r="G264" s="667"/>
      <c r="H264" s="668"/>
      <c r="I264" s="667"/>
      <c r="J264" s="667"/>
      <c r="K264" s="626"/>
    </row>
    <row r="265" spans="1:11" ht="21" customHeight="1">
      <c r="A265" s="608">
        <v>35</v>
      </c>
      <c r="B265" s="659" t="s">
        <v>831</v>
      </c>
      <c r="C265" s="602" t="s">
        <v>1046</v>
      </c>
      <c r="D265" s="805" t="s">
        <v>833</v>
      </c>
      <c r="E265" s="824" t="s">
        <v>1132</v>
      </c>
      <c r="F265" s="604" t="s">
        <v>848</v>
      </c>
      <c r="G265" s="607">
        <v>11000</v>
      </c>
      <c r="H265" s="607">
        <v>11000</v>
      </c>
      <c r="I265" s="661" t="s">
        <v>848</v>
      </c>
      <c r="J265" s="605"/>
      <c r="K265" s="608" t="s">
        <v>176</v>
      </c>
    </row>
    <row r="266" spans="1:11" ht="21" customHeight="1">
      <c r="A266" s="615"/>
      <c r="B266" s="662"/>
      <c r="C266" s="610" t="s">
        <v>1048</v>
      </c>
      <c r="D266" s="654"/>
      <c r="E266" s="616" t="s">
        <v>1133</v>
      </c>
      <c r="F266" s="612"/>
      <c r="G266" s="613"/>
      <c r="H266" s="613"/>
      <c r="I266" s="613"/>
      <c r="J266" s="613"/>
      <c r="K266" s="615"/>
    </row>
    <row r="267" spans="1:11" ht="21" customHeight="1">
      <c r="A267" s="615"/>
      <c r="B267" s="662"/>
      <c r="C267" s="610"/>
      <c r="D267" s="654"/>
      <c r="E267" s="618" t="s">
        <v>1119</v>
      </c>
      <c r="F267" s="612"/>
      <c r="G267" s="613"/>
      <c r="H267" s="868"/>
      <c r="I267" s="613"/>
      <c r="J267" s="617"/>
      <c r="K267" s="615"/>
    </row>
    <row r="268" spans="1:11" ht="21" customHeight="1">
      <c r="A268" s="615"/>
      <c r="B268" s="662"/>
      <c r="C268" s="610"/>
      <c r="D268" s="654"/>
      <c r="E268" s="618" t="s">
        <v>1109</v>
      </c>
      <c r="F268" s="612"/>
      <c r="G268" s="613"/>
      <c r="H268" s="613"/>
      <c r="I268" s="613"/>
      <c r="J268" s="617"/>
      <c r="K268" s="615"/>
    </row>
    <row r="269" spans="1:11" ht="21" customHeight="1">
      <c r="A269" s="626"/>
      <c r="B269" s="664"/>
      <c r="C269" s="620"/>
      <c r="D269" s="656"/>
      <c r="E269" s="827" t="s">
        <v>1103</v>
      </c>
      <c r="F269" s="666"/>
      <c r="G269" s="667"/>
      <c r="H269" s="668"/>
      <c r="I269" s="667"/>
      <c r="J269" s="869"/>
      <c r="K269" s="626"/>
    </row>
    <row r="270" spans="1:11" ht="21" customHeight="1">
      <c r="A270" s="608">
        <v>36</v>
      </c>
      <c r="B270" s="659" t="s">
        <v>831</v>
      </c>
      <c r="C270" s="602" t="s">
        <v>1046</v>
      </c>
      <c r="D270" s="870" t="s">
        <v>1053</v>
      </c>
      <c r="E270" s="824" t="s">
        <v>1073</v>
      </c>
      <c r="F270" s="661" t="s">
        <v>848</v>
      </c>
      <c r="G270" s="809">
        <v>52000</v>
      </c>
      <c r="H270" s="809">
        <v>52000</v>
      </c>
      <c r="I270" s="809">
        <v>52000</v>
      </c>
      <c r="J270" s="809"/>
      <c r="K270" s="608" t="s">
        <v>176</v>
      </c>
    </row>
    <row r="271" spans="1:11" ht="21" customHeight="1">
      <c r="A271" s="615"/>
      <c r="B271" s="662"/>
      <c r="C271" s="610" t="s">
        <v>1048</v>
      </c>
      <c r="D271" s="851"/>
      <c r="E271" s="616" t="s">
        <v>1074</v>
      </c>
      <c r="F271" s="871"/>
      <c r="G271" s="810"/>
      <c r="H271" s="856"/>
      <c r="I271" s="810"/>
      <c r="J271" s="810"/>
      <c r="K271" s="615"/>
    </row>
    <row r="272" spans="1:11" ht="21" customHeight="1">
      <c r="A272" s="615"/>
      <c r="B272" s="662"/>
      <c r="C272" s="610"/>
      <c r="D272" s="654"/>
      <c r="E272" s="618"/>
      <c r="F272" s="612"/>
      <c r="G272" s="613"/>
      <c r="H272" s="614"/>
      <c r="I272" s="613"/>
      <c r="J272" s="617"/>
      <c r="K272" s="615"/>
    </row>
    <row r="273" spans="1:11" ht="21" customHeight="1">
      <c r="A273" s="626"/>
      <c r="B273" s="664"/>
      <c r="C273" s="620"/>
      <c r="D273" s="656"/>
      <c r="E273" s="827"/>
      <c r="F273" s="666"/>
      <c r="G273" s="667"/>
      <c r="H273" s="668"/>
      <c r="I273" s="667"/>
      <c r="J273" s="869"/>
      <c r="K273" s="626"/>
    </row>
    <row r="274" spans="1:11" ht="21" customHeight="1">
      <c r="A274" s="602">
        <v>37</v>
      </c>
      <c r="B274" s="659" t="s">
        <v>831</v>
      </c>
      <c r="C274" s="602" t="s">
        <v>1046</v>
      </c>
      <c r="D274" s="602" t="s">
        <v>1075</v>
      </c>
      <c r="E274" s="659" t="s">
        <v>1148</v>
      </c>
      <c r="F274" s="607" t="s">
        <v>848</v>
      </c>
      <c r="G274" s="809">
        <v>5000</v>
      </c>
      <c r="H274" s="809">
        <v>5000</v>
      </c>
      <c r="I274" s="809">
        <v>5000</v>
      </c>
      <c r="J274" s="809"/>
      <c r="K274" s="608" t="s">
        <v>176</v>
      </c>
    </row>
    <row r="275" spans="1:11" ht="21" customHeight="1">
      <c r="A275" s="620"/>
      <c r="B275" s="664"/>
      <c r="C275" s="620" t="s">
        <v>1048</v>
      </c>
      <c r="D275" s="620"/>
      <c r="E275" s="665" t="s">
        <v>1123</v>
      </c>
      <c r="F275" s="666"/>
      <c r="G275" s="835"/>
      <c r="H275" s="836"/>
      <c r="I275" s="835"/>
      <c r="J275" s="835"/>
      <c r="K275" s="626"/>
    </row>
    <row r="276" ht="21" customHeight="1"/>
    <row r="277" spans="1:11" ht="21" customHeight="1">
      <c r="A277" s="706" t="s">
        <v>2301</v>
      </c>
      <c r="B277" s="706"/>
      <c r="C277" s="706"/>
      <c r="D277" s="706"/>
      <c r="E277" s="706"/>
      <c r="F277" s="706"/>
      <c r="G277" s="706"/>
      <c r="H277" s="706"/>
      <c r="I277" s="706"/>
      <c r="J277" s="706"/>
      <c r="K277" s="706"/>
    </row>
    <row r="278" spans="1:11" ht="21" customHeight="1">
      <c r="A278" s="806"/>
      <c r="B278" s="806"/>
      <c r="C278" s="806"/>
      <c r="D278" s="806"/>
      <c r="E278" s="806"/>
      <c r="F278" s="806"/>
      <c r="G278" s="806"/>
      <c r="H278" s="806"/>
      <c r="I278" s="806"/>
      <c r="J278" s="806"/>
      <c r="K278" s="447" t="s">
        <v>1078</v>
      </c>
    </row>
    <row r="279" spans="1:11" ht="21" customHeight="1">
      <c r="A279" s="806"/>
      <c r="B279" s="806"/>
      <c r="C279" s="806"/>
      <c r="D279" s="806"/>
      <c r="E279" s="806"/>
      <c r="F279" s="806"/>
      <c r="G279" s="806"/>
      <c r="H279" s="806"/>
      <c r="I279" s="854"/>
      <c r="J279" s="854"/>
      <c r="K279" s="855"/>
    </row>
    <row r="280" spans="1:11" ht="21" customHeight="1">
      <c r="A280" s="872" t="s">
        <v>168</v>
      </c>
      <c r="B280" s="872" t="s">
        <v>825</v>
      </c>
      <c r="C280" s="872" t="s">
        <v>826</v>
      </c>
      <c r="D280" s="872" t="s">
        <v>827</v>
      </c>
      <c r="E280" s="815" t="s">
        <v>39</v>
      </c>
      <c r="F280" s="816" t="s">
        <v>818</v>
      </c>
      <c r="G280" s="817"/>
      <c r="H280" s="817"/>
      <c r="I280" s="817"/>
      <c r="J280" s="818"/>
      <c r="K280" s="602" t="s">
        <v>54</v>
      </c>
    </row>
    <row r="281" spans="1:11" ht="21" customHeight="1">
      <c r="A281" s="873"/>
      <c r="B281" s="873"/>
      <c r="C281" s="873"/>
      <c r="D281" s="873"/>
      <c r="E281" s="819" t="s">
        <v>860</v>
      </c>
      <c r="F281" s="602">
        <v>2561</v>
      </c>
      <c r="G281" s="602">
        <v>2562</v>
      </c>
      <c r="H281" s="602">
        <v>2563</v>
      </c>
      <c r="I281" s="602">
        <v>2564</v>
      </c>
      <c r="J281" s="602">
        <v>2565</v>
      </c>
      <c r="K281" s="610" t="s">
        <v>857</v>
      </c>
    </row>
    <row r="282" spans="1:11" ht="21" customHeight="1">
      <c r="A282" s="874"/>
      <c r="B282" s="874"/>
      <c r="C282" s="874"/>
      <c r="D282" s="874"/>
      <c r="E282" s="658"/>
      <c r="F282" s="620" t="s">
        <v>464</v>
      </c>
      <c r="G282" s="620" t="s">
        <v>464</v>
      </c>
      <c r="H282" s="620" t="s">
        <v>464</v>
      </c>
      <c r="I282" s="620" t="s">
        <v>464</v>
      </c>
      <c r="J282" s="620" t="s">
        <v>464</v>
      </c>
      <c r="K282" s="620"/>
    </row>
    <row r="283" spans="1:11" ht="21" customHeight="1">
      <c r="A283" s="602">
        <v>38</v>
      </c>
      <c r="B283" s="659" t="s">
        <v>831</v>
      </c>
      <c r="C283" s="602" t="s">
        <v>1046</v>
      </c>
      <c r="D283" s="602" t="s">
        <v>1075</v>
      </c>
      <c r="E283" s="875" t="s">
        <v>1076</v>
      </c>
      <c r="F283" s="607" t="s">
        <v>848</v>
      </c>
      <c r="G283" s="809">
        <v>5000</v>
      </c>
      <c r="H283" s="809">
        <v>5000</v>
      </c>
      <c r="I283" s="809">
        <v>5000</v>
      </c>
      <c r="J283" s="809"/>
      <c r="K283" s="608" t="s">
        <v>176</v>
      </c>
    </row>
    <row r="284" spans="1:11" ht="21" customHeight="1">
      <c r="A284" s="620"/>
      <c r="B284" s="664"/>
      <c r="C284" s="620" t="s">
        <v>1048</v>
      </c>
      <c r="D284" s="620"/>
      <c r="E284" s="665" t="s">
        <v>1123</v>
      </c>
      <c r="F284" s="666"/>
      <c r="G284" s="835"/>
      <c r="H284" s="836"/>
      <c r="I284" s="835"/>
      <c r="J284" s="835"/>
      <c r="K284" s="626"/>
    </row>
    <row r="285" spans="1:11" ht="21" customHeight="1">
      <c r="A285" s="608">
        <v>39</v>
      </c>
      <c r="B285" s="659" t="s">
        <v>831</v>
      </c>
      <c r="C285" s="602" t="s">
        <v>1046</v>
      </c>
      <c r="D285" s="805" t="s">
        <v>859</v>
      </c>
      <c r="E285" s="824" t="s">
        <v>1056</v>
      </c>
      <c r="F285" s="607" t="s">
        <v>848</v>
      </c>
      <c r="G285" s="858">
        <v>17000</v>
      </c>
      <c r="H285" s="858">
        <v>17000</v>
      </c>
      <c r="I285" s="858">
        <v>17000</v>
      </c>
      <c r="J285" s="858">
        <v>17000</v>
      </c>
      <c r="K285" s="608" t="s">
        <v>176</v>
      </c>
    </row>
    <row r="286" spans="1:11" ht="21" customHeight="1">
      <c r="A286" s="615"/>
      <c r="B286" s="662"/>
      <c r="C286" s="610" t="s">
        <v>1048</v>
      </c>
      <c r="D286" s="851"/>
      <c r="E286" s="616" t="s">
        <v>1366</v>
      </c>
      <c r="F286" s="612"/>
      <c r="G286" s="858"/>
      <c r="H286" s="810"/>
      <c r="I286" s="810"/>
      <c r="J286" s="810"/>
      <c r="K286" s="615"/>
    </row>
    <row r="287" spans="1:11" ht="21" customHeight="1">
      <c r="A287" s="615"/>
      <c r="B287" s="662"/>
      <c r="C287" s="610"/>
      <c r="D287" s="654"/>
      <c r="E287" s="616" t="s">
        <v>1367</v>
      </c>
      <c r="F287" s="612"/>
      <c r="G287" s="858"/>
      <c r="H287" s="810"/>
      <c r="I287" s="810"/>
      <c r="J287" s="810"/>
      <c r="K287" s="615"/>
    </row>
    <row r="288" spans="1:11" ht="21" customHeight="1">
      <c r="A288" s="615"/>
      <c r="B288" s="662"/>
      <c r="C288" s="610"/>
      <c r="D288" s="654"/>
      <c r="E288" s="616" t="s">
        <v>1368</v>
      </c>
      <c r="F288" s="612"/>
      <c r="G288" s="858"/>
      <c r="H288" s="810"/>
      <c r="I288" s="810"/>
      <c r="J288" s="810"/>
      <c r="K288" s="615"/>
    </row>
    <row r="289" spans="1:11" ht="21" customHeight="1">
      <c r="A289" s="626"/>
      <c r="B289" s="664"/>
      <c r="C289" s="620"/>
      <c r="D289" s="876"/>
      <c r="E289" s="616" t="s">
        <v>1138</v>
      </c>
      <c r="F289" s="612"/>
      <c r="G289" s="858"/>
      <c r="H289" s="810"/>
      <c r="I289" s="810"/>
      <c r="J289" s="810"/>
      <c r="K289" s="664"/>
    </row>
    <row r="290" spans="1:11" ht="21" customHeight="1">
      <c r="A290" s="608">
        <v>40</v>
      </c>
      <c r="B290" s="659" t="s">
        <v>831</v>
      </c>
      <c r="C290" s="602" t="s">
        <v>1046</v>
      </c>
      <c r="D290" s="805" t="s">
        <v>859</v>
      </c>
      <c r="E290" s="820" t="s">
        <v>1134</v>
      </c>
      <c r="F290" s="607" t="s">
        <v>848</v>
      </c>
      <c r="G290" s="809">
        <v>4300</v>
      </c>
      <c r="H290" s="809">
        <v>4300</v>
      </c>
      <c r="I290" s="809">
        <v>4300</v>
      </c>
      <c r="J290" s="809"/>
      <c r="K290" s="608" t="s">
        <v>176</v>
      </c>
    </row>
    <row r="291" spans="1:11" ht="21" customHeight="1">
      <c r="A291" s="615"/>
      <c r="B291" s="662"/>
      <c r="C291" s="610" t="s">
        <v>1048</v>
      </c>
      <c r="D291" s="654"/>
      <c r="E291" s="832" t="s">
        <v>1135</v>
      </c>
      <c r="F291" s="858"/>
      <c r="G291" s="810"/>
      <c r="H291" s="856"/>
      <c r="I291" s="810"/>
      <c r="J291" s="810"/>
      <c r="K291" s="615"/>
    </row>
    <row r="292" spans="1:11" ht="21" customHeight="1">
      <c r="A292" s="615"/>
      <c r="B292" s="662"/>
      <c r="C292" s="610"/>
      <c r="D292" s="654"/>
      <c r="E292" s="616" t="s">
        <v>1136</v>
      </c>
      <c r="F292" s="858"/>
      <c r="G292" s="810"/>
      <c r="H292" s="856"/>
      <c r="I292" s="810"/>
      <c r="J292" s="810"/>
      <c r="K292" s="615"/>
    </row>
    <row r="293" spans="1:11" ht="21" customHeight="1">
      <c r="A293" s="615"/>
      <c r="B293" s="662"/>
      <c r="C293" s="610"/>
      <c r="D293" s="654"/>
      <c r="E293" s="616" t="s">
        <v>1137</v>
      </c>
      <c r="F293" s="858"/>
      <c r="G293" s="810"/>
      <c r="H293" s="856"/>
      <c r="I293" s="810"/>
      <c r="J293" s="810"/>
      <c r="K293" s="615"/>
    </row>
    <row r="294" spans="1:11" ht="21" customHeight="1">
      <c r="A294" s="626"/>
      <c r="B294" s="664"/>
      <c r="C294" s="620"/>
      <c r="D294" s="876"/>
      <c r="E294" s="621" t="s">
        <v>1138</v>
      </c>
      <c r="F294" s="666"/>
      <c r="G294" s="667"/>
      <c r="H294" s="668"/>
      <c r="I294" s="667"/>
      <c r="J294" s="667"/>
      <c r="K294" s="664"/>
    </row>
    <row r="295" spans="1:11" ht="21" customHeight="1">
      <c r="A295" s="608">
        <v>41</v>
      </c>
      <c r="B295" s="659" t="s">
        <v>831</v>
      </c>
      <c r="C295" s="602" t="s">
        <v>1046</v>
      </c>
      <c r="D295" s="805" t="s">
        <v>1075</v>
      </c>
      <c r="E295" s="824" t="s">
        <v>1146</v>
      </c>
      <c r="F295" s="661" t="s">
        <v>848</v>
      </c>
      <c r="G295" s="605">
        <v>34000</v>
      </c>
      <c r="H295" s="605">
        <v>34000</v>
      </c>
      <c r="I295" s="605">
        <v>34000</v>
      </c>
      <c r="J295" s="605"/>
      <c r="K295" s="608" t="s">
        <v>176</v>
      </c>
    </row>
    <row r="296" spans="1:11" ht="21" customHeight="1">
      <c r="A296" s="615"/>
      <c r="B296" s="662"/>
      <c r="C296" s="610" t="s">
        <v>1048</v>
      </c>
      <c r="D296" s="654"/>
      <c r="E296" s="616" t="s">
        <v>1147</v>
      </c>
      <c r="F296" s="877"/>
      <c r="G296" s="868"/>
      <c r="H296" s="878"/>
      <c r="I296" s="868"/>
      <c r="J296" s="868"/>
      <c r="K296" s="615"/>
    </row>
    <row r="297" spans="1:11" ht="21" customHeight="1">
      <c r="A297" s="615"/>
      <c r="B297" s="662"/>
      <c r="C297" s="610"/>
      <c r="D297" s="654"/>
      <c r="E297" s="616" t="s">
        <v>1136</v>
      </c>
      <c r="F297" s="877"/>
      <c r="G297" s="868"/>
      <c r="H297" s="878"/>
      <c r="I297" s="868"/>
      <c r="J297" s="868"/>
      <c r="K297" s="615"/>
    </row>
    <row r="298" spans="1:11" ht="21" customHeight="1">
      <c r="A298" s="615"/>
      <c r="B298" s="662"/>
      <c r="C298" s="610"/>
      <c r="D298" s="654"/>
      <c r="E298" s="616" t="s">
        <v>1137</v>
      </c>
      <c r="F298" s="877"/>
      <c r="G298" s="868"/>
      <c r="H298" s="878"/>
      <c r="I298" s="868"/>
      <c r="J298" s="868"/>
      <c r="K298" s="615"/>
    </row>
    <row r="299" spans="1:11" ht="21" customHeight="1">
      <c r="A299" s="626"/>
      <c r="B299" s="664"/>
      <c r="C299" s="620"/>
      <c r="D299" s="876"/>
      <c r="E299" s="621" t="s">
        <v>1138</v>
      </c>
      <c r="F299" s="666"/>
      <c r="G299" s="667"/>
      <c r="H299" s="668"/>
      <c r="I299" s="667"/>
      <c r="J299" s="667"/>
      <c r="K299" s="664"/>
    </row>
    <row r="300" spans="1:11" ht="21" customHeight="1">
      <c r="A300" s="706" t="s">
        <v>2321</v>
      </c>
      <c r="B300" s="706"/>
      <c r="C300" s="706"/>
      <c r="D300" s="706"/>
      <c r="E300" s="706"/>
      <c r="F300" s="706"/>
      <c r="G300" s="706"/>
      <c r="H300" s="706"/>
      <c r="I300" s="706"/>
      <c r="J300" s="706"/>
      <c r="K300" s="706"/>
    </row>
    <row r="301" spans="1:11" ht="21" customHeight="1">
      <c r="A301" s="806"/>
      <c r="B301" s="806"/>
      <c r="C301" s="806"/>
      <c r="D301" s="806"/>
      <c r="E301" s="806"/>
      <c r="F301" s="806"/>
      <c r="G301" s="806"/>
      <c r="H301" s="806"/>
      <c r="I301" s="806"/>
      <c r="J301" s="806"/>
      <c r="K301" s="447" t="s">
        <v>1078</v>
      </c>
    </row>
    <row r="302" spans="1:11" ht="21" customHeight="1">
      <c r="A302" s="806"/>
      <c r="B302" s="806"/>
      <c r="C302" s="806"/>
      <c r="D302" s="806"/>
      <c r="E302" s="806"/>
      <c r="F302" s="806"/>
      <c r="G302" s="806"/>
      <c r="H302" s="806"/>
      <c r="I302" s="854"/>
      <c r="J302" s="854"/>
      <c r="K302" s="855"/>
    </row>
    <row r="303" spans="1:11" ht="21" customHeight="1">
      <c r="A303" s="872" t="s">
        <v>168</v>
      </c>
      <c r="B303" s="872" t="s">
        <v>825</v>
      </c>
      <c r="C303" s="872" t="s">
        <v>826</v>
      </c>
      <c r="D303" s="872" t="s">
        <v>827</v>
      </c>
      <c r="E303" s="815" t="s">
        <v>39</v>
      </c>
      <c r="F303" s="816" t="s">
        <v>818</v>
      </c>
      <c r="G303" s="817"/>
      <c r="H303" s="817"/>
      <c r="I303" s="817"/>
      <c r="J303" s="818"/>
      <c r="K303" s="602" t="s">
        <v>54</v>
      </c>
    </row>
    <row r="304" spans="1:11" ht="21" customHeight="1">
      <c r="A304" s="873"/>
      <c r="B304" s="873"/>
      <c r="C304" s="873"/>
      <c r="D304" s="873"/>
      <c r="E304" s="819" t="s">
        <v>860</v>
      </c>
      <c r="F304" s="602">
        <v>2561</v>
      </c>
      <c r="G304" s="602">
        <v>2562</v>
      </c>
      <c r="H304" s="602">
        <v>2563</v>
      </c>
      <c r="I304" s="602">
        <v>2564</v>
      </c>
      <c r="J304" s="602">
        <v>2565</v>
      </c>
      <c r="K304" s="610" t="s">
        <v>857</v>
      </c>
    </row>
    <row r="305" spans="1:11" ht="21" customHeight="1">
      <c r="A305" s="874"/>
      <c r="B305" s="874"/>
      <c r="C305" s="874"/>
      <c r="D305" s="874"/>
      <c r="E305" s="658"/>
      <c r="F305" s="620" t="s">
        <v>464</v>
      </c>
      <c r="G305" s="620" t="s">
        <v>464</v>
      </c>
      <c r="H305" s="620" t="s">
        <v>464</v>
      </c>
      <c r="I305" s="620" t="s">
        <v>464</v>
      </c>
      <c r="J305" s="620" t="s">
        <v>464</v>
      </c>
      <c r="K305" s="620"/>
    </row>
    <row r="306" spans="1:11" ht="21" customHeight="1">
      <c r="A306" s="602">
        <v>42</v>
      </c>
      <c r="B306" s="659" t="s">
        <v>831</v>
      </c>
      <c r="C306" s="602" t="s">
        <v>1046</v>
      </c>
      <c r="D306" s="602" t="s">
        <v>1075</v>
      </c>
      <c r="E306" s="875" t="s">
        <v>1077</v>
      </c>
      <c r="F306" s="607" t="s">
        <v>848</v>
      </c>
      <c r="G306" s="809">
        <v>5000</v>
      </c>
      <c r="H306" s="809">
        <v>5000</v>
      </c>
      <c r="I306" s="809">
        <v>5000</v>
      </c>
      <c r="J306" s="809">
        <v>5000</v>
      </c>
      <c r="K306" s="608" t="s">
        <v>176</v>
      </c>
    </row>
    <row r="307" spans="1:11" ht="21" customHeight="1">
      <c r="A307" s="610"/>
      <c r="B307" s="662"/>
      <c r="C307" s="610" t="s">
        <v>1048</v>
      </c>
      <c r="D307" s="825"/>
      <c r="E307" s="879" t="s">
        <v>1157</v>
      </c>
      <c r="F307" s="613"/>
      <c r="G307" s="613"/>
      <c r="H307" s="613"/>
      <c r="I307" s="613"/>
      <c r="J307" s="613"/>
      <c r="K307" s="610"/>
    </row>
    <row r="308" spans="1:11" ht="21" customHeight="1">
      <c r="A308" s="620"/>
      <c r="B308" s="664"/>
      <c r="C308" s="620"/>
      <c r="D308" s="826"/>
      <c r="E308" s="827" t="s">
        <v>1123</v>
      </c>
      <c r="F308" s="667"/>
      <c r="G308" s="667"/>
      <c r="H308" s="667"/>
      <c r="I308" s="667"/>
      <c r="J308" s="667"/>
      <c r="K308" s="620"/>
    </row>
    <row r="309" spans="1:11" ht="21" customHeight="1">
      <c r="A309" s="845">
        <v>43</v>
      </c>
      <c r="B309" s="659" t="s">
        <v>905</v>
      </c>
      <c r="C309" s="805" t="s">
        <v>1046</v>
      </c>
      <c r="D309" s="602" t="s">
        <v>1156</v>
      </c>
      <c r="E309" s="660" t="s">
        <v>1158</v>
      </c>
      <c r="F309" s="655" t="s">
        <v>848</v>
      </c>
      <c r="G309" s="607" t="s">
        <v>848</v>
      </c>
      <c r="H309" s="607">
        <v>34200</v>
      </c>
      <c r="I309" s="607">
        <v>34200</v>
      </c>
      <c r="J309" s="607">
        <v>34200</v>
      </c>
      <c r="K309" s="602" t="s">
        <v>1071</v>
      </c>
    </row>
    <row r="310" spans="1:11" ht="21" customHeight="1">
      <c r="A310" s="832"/>
      <c r="B310" s="616"/>
      <c r="C310" s="654" t="s">
        <v>1048</v>
      </c>
      <c r="D310" s="610"/>
      <c r="E310" s="663" t="s">
        <v>1159</v>
      </c>
      <c r="F310" s="880"/>
      <c r="G310" s="881"/>
      <c r="H310" s="882"/>
      <c r="I310" s="881"/>
      <c r="J310" s="663"/>
      <c r="K310" s="616"/>
    </row>
    <row r="311" spans="1:11" ht="21" customHeight="1">
      <c r="A311" s="832"/>
      <c r="B311" s="616"/>
      <c r="C311" s="663"/>
      <c r="D311" s="616"/>
      <c r="E311" s="618" t="s">
        <v>1160</v>
      </c>
      <c r="F311" s="663"/>
      <c r="G311" s="616"/>
      <c r="H311" s="663"/>
      <c r="I311" s="616"/>
      <c r="J311" s="663"/>
      <c r="K311" s="616"/>
    </row>
    <row r="312" spans="1:11" ht="21" customHeight="1">
      <c r="A312" s="832"/>
      <c r="B312" s="616"/>
      <c r="C312" s="663"/>
      <c r="D312" s="616"/>
      <c r="E312" s="618" t="s">
        <v>1161</v>
      </c>
      <c r="F312" s="663"/>
      <c r="G312" s="616"/>
      <c r="H312" s="663"/>
      <c r="I312" s="616"/>
      <c r="J312" s="663"/>
      <c r="K312" s="616"/>
    </row>
    <row r="313" spans="1:11" ht="21" customHeight="1">
      <c r="A313" s="834"/>
      <c r="B313" s="621"/>
      <c r="C313" s="867"/>
      <c r="D313" s="621"/>
      <c r="E313" s="827" t="s">
        <v>1162</v>
      </c>
      <c r="F313" s="867"/>
      <c r="G313" s="621"/>
      <c r="H313" s="867"/>
      <c r="I313" s="621"/>
      <c r="J313" s="867"/>
      <c r="K313" s="621"/>
    </row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</sheetData>
  <sheetProtection/>
  <mergeCells count="87">
    <mergeCell ref="A165:A167"/>
    <mergeCell ref="B119:B121"/>
    <mergeCell ref="C119:C121"/>
    <mergeCell ref="B50:B52"/>
    <mergeCell ref="F73:J73"/>
    <mergeCell ref="F119:J119"/>
    <mergeCell ref="F142:J142"/>
    <mergeCell ref="B165:B167"/>
    <mergeCell ref="C165:C167"/>
    <mergeCell ref="D119:D121"/>
    <mergeCell ref="C27:C29"/>
    <mergeCell ref="D27:D29"/>
    <mergeCell ref="F27:J27"/>
    <mergeCell ref="A70:K70"/>
    <mergeCell ref="A73:A75"/>
    <mergeCell ref="B73:B75"/>
    <mergeCell ref="C73:C75"/>
    <mergeCell ref="F50:J50"/>
    <mergeCell ref="A47:K47"/>
    <mergeCell ref="A50:A52"/>
    <mergeCell ref="A24:K24"/>
    <mergeCell ref="A27:A29"/>
    <mergeCell ref="B27:B29"/>
    <mergeCell ref="A142:A144"/>
    <mergeCell ref="B142:B144"/>
    <mergeCell ref="C50:C52"/>
    <mergeCell ref="D50:D52"/>
    <mergeCell ref="D73:D75"/>
    <mergeCell ref="A116:K116"/>
    <mergeCell ref="A119:A121"/>
    <mergeCell ref="C142:C144"/>
    <mergeCell ref="D142:D144"/>
    <mergeCell ref="A162:K162"/>
    <mergeCell ref="A234:A236"/>
    <mergeCell ref="B234:B236"/>
    <mergeCell ref="D234:D236"/>
    <mergeCell ref="D165:D167"/>
    <mergeCell ref="F165:J165"/>
    <mergeCell ref="A185:K185"/>
    <mergeCell ref="A208:K208"/>
    <mergeCell ref="F234:J234"/>
    <mergeCell ref="F188:J188"/>
    <mergeCell ref="C257:C259"/>
    <mergeCell ref="A211:A213"/>
    <mergeCell ref="B211:B213"/>
    <mergeCell ref="C211:C213"/>
    <mergeCell ref="D211:D213"/>
    <mergeCell ref="F211:J211"/>
    <mergeCell ref="A254:K254"/>
    <mergeCell ref="A3:K3"/>
    <mergeCell ref="F7:J7"/>
    <mergeCell ref="A231:K231"/>
    <mergeCell ref="A257:A259"/>
    <mergeCell ref="B257:B259"/>
    <mergeCell ref="A4:K4"/>
    <mergeCell ref="A5:K5"/>
    <mergeCell ref="A188:A190"/>
    <mergeCell ref="A139:K139"/>
    <mergeCell ref="D188:D190"/>
    <mergeCell ref="D280:D282"/>
    <mergeCell ref="C280:C282"/>
    <mergeCell ref="B280:B282"/>
    <mergeCell ref="A280:A282"/>
    <mergeCell ref="A277:K277"/>
    <mergeCell ref="F280:J280"/>
    <mergeCell ref="A1:K1"/>
    <mergeCell ref="A7:A9"/>
    <mergeCell ref="B7:B9"/>
    <mergeCell ref="C7:C9"/>
    <mergeCell ref="D7:D9"/>
    <mergeCell ref="D257:D259"/>
    <mergeCell ref="F257:J257"/>
    <mergeCell ref="C234:C236"/>
    <mergeCell ref="B188:B190"/>
    <mergeCell ref="C188:C190"/>
    <mergeCell ref="A300:K300"/>
    <mergeCell ref="A303:A305"/>
    <mergeCell ref="B303:B305"/>
    <mergeCell ref="C303:C305"/>
    <mergeCell ref="D303:D305"/>
    <mergeCell ref="F303:J303"/>
    <mergeCell ref="A93:K93"/>
    <mergeCell ref="A96:A98"/>
    <mergeCell ref="B96:B98"/>
    <mergeCell ref="C96:C98"/>
    <mergeCell ref="D96:D98"/>
    <mergeCell ref="F96:J96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DELL</cp:lastModifiedBy>
  <cp:lastPrinted>2020-02-27T08:50:21Z</cp:lastPrinted>
  <dcterms:created xsi:type="dcterms:W3CDTF">2011-01-17T03:51:15Z</dcterms:created>
  <dcterms:modified xsi:type="dcterms:W3CDTF">2020-04-24T02:51:34Z</dcterms:modified>
  <cp:category/>
  <cp:version/>
  <cp:contentType/>
  <cp:contentStatus/>
</cp:coreProperties>
</file>